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firstSheet="1" activeTab="13"/>
  </bookViews>
  <sheets>
    <sheet name="987-5" sheetId="1" r:id="rId1"/>
    <sheet name="1054-7" sheetId="2" r:id="rId2"/>
    <sheet name="1055-5" sheetId="3" r:id="rId3"/>
    <sheet name="1138-1" sheetId="4" r:id="rId4"/>
    <sheet name="1217-5" sheetId="5" r:id="rId5"/>
    <sheet name="1643-0" sheetId="6" r:id="rId6"/>
    <sheet name="1687-1" sheetId="7" r:id="rId7"/>
    <sheet name="71043-3" sheetId="8" r:id="rId8"/>
    <sheet name="130301-7" sheetId="9" r:id="rId9"/>
    <sheet name="BB - 8788-2" sheetId="10" r:id="rId10"/>
    <sheet name="BB- 8913-3" sheetId="11" r:id="rId11"/>
    <sheet name="BB- 8915-X" sheetId="12" r:id="rId12"/>
    <sheet name="SANTANDER-877-1" sheetId="13" r:id="rId13"/>
    <sheet name="SANTANDER- 2118-1" sheetId="14" r:id="rId14"/>
  </sheets>
  <calcPr calcId="124519"/>
</workbook>
</file>

<file path=xl/calcChain.xml><?xml version="1.0" encoding="utf-8"?>
<calcChain xmlns="http://schemas.openxmlformats.org/spreadsheetml/2006/main">
  <c r="D65" i="14"/>
  <c r="D61"/>
  <c r="D55"/>
  <c r="D63" s="1"/>
  <c r="D68" s="1"/>
  <c r="D25"/>
  <c r="D19"/>
  <c r="D10"/>
  <c r="D42" i="12"/>
  <c r="D38"/>
  <c r="D32"/>
  <c r="D25"/>
  <c r="D19"/>
  <c r="D10"/>
  <c r="D40" s="1"/>
  <c r="D45" s="1"/>
  <c r="D46" i="11" l="1"/>
  <c r="D42"/>
  <c r="D36"/>
  <c r="D25"/>
  <c r="D19"/>
  <c r="D44" s="1"/>
  <c r="D49" s="1"/>
  <c r="D10"/>
  <c r="D39" i="9" l="1"/>
  <c r="D36"/>
  <c r="D30"/>
  <c r="D37" s="1"/>
  <c r="D42" s="1"/>
  <c r="D24"/>
  <c r="D18"/>
  <c r="D10"/>
  <c r="D41" i="8" l="1"/>
  <c r="D39" s="1"/>
  <c r="D36"/>
  <c r="D30"/>
  <c r="D24"/>
  <c r="D18"/>
  <c r="D37" s="1"/>
  <c r="D42" s="1"/>
  <c r="D10"/>
  <c r="D41" i="7" l="1"/>
  <c r="D39" s="1"/>
  <c r="D36"/>
  <c r="D30"/>
  <c r="D24"/>
  <c r="D18"/>
  <c r="D37" s="1"/>
  <c r="D42" s="1"/>
  <c r="D10"/>
  <c r="D40" i="6" l="1"/>
  <c r="D37"/>
  <c r="D31"/>
  <c r="D24"/>
  <c r="D18"/>
  <c r="D10"/>
  <c r="D38" s="1"/>
  <c r="D43" s="1"/>
  <c r="D39" i="5" l="1"/>
  <c r="D36"/>
  <c r="D30"/>
  <c r="D24"/>
  <c r="D18"/>
  <c r="D10"/>
  <c r="D37" s="1"/>
  <c r="D42" s="1"/>
  <c r="D41" i="4" l="1"/>
  <c r="D39" s="1"/>
  <c r="D36"/>
  <c r="D30"/>
  <c r="D24"/>
  <c r="D18"/>
  <c r="D37" s="1"/>
  <c r="D42" s="1"/>
  <c r="D10"/>
  <c r="D41" i="3"/>
  <c r="D39" s="1"/>
  <c r="D36"/>
  <c r="D30"/>
  <c r="D24"/>
  <c r="D18"/>
  <c r="D37" s="1"/>
  <c r="D42" s="1"/>
  <c r="D10"/>
  <c r="D41" i="2"/>
  <c r="D39" s="1"/>
  <c r="D36"/>
  <c r="D30"/>
  <c r="D24"/>
  <c r="D18"/>
  <c r="D37" s="1"/>
  <c r="D42" s="1"/>
  <c r="D10"/>
</calcChain>
</file>

<file path=xl/sharedStrings.xml><?xml version="1.0" encoding="utf-8"?>
<sst xmlns="http://schemas.openxmlformats.org/spreadsheetml/2006/main" count="741" uniqueCount="96">
  <si>
    <t>CONCILIAÇÃO BANCÁRIA</t>
  </si>
  <si>
    <t>NOME DA UG: DPPE</t>
  </si>
  <si>
    <t>CÓDIGO DA UG: 130301</t>
  </si>
  <si>
    <t>MÊS/ANO: DEZEMBRO/2021</t>
  </si>
  <si>
    <t xml:space="preserve">NOME/Nº BANCO: 104 - CAIXA ECONÔMICA FEDERAL </t>
  </si>
  <si>
    <t>CONTA CORRENTE BANCÁRIA (Nº Agência/Nº C/C): 1294  - 6-00000987-5</t>
  </si>
  <si>
    <t>CONTA CONTÁBIL:1.1.1.1.1.03.04</t>
  </si>
  <si>
    <t>CONTA CORRENTE CONTÁBIL:104/1294/600000987</t>
  </si>
  <si>
    <t>FINALIDADE DA CONTA:FOLHA DE PAGAMENTO PESSOAL</t>
  </si>
  <si>
    <t>SALDO RAZÃO EM 31/12/2021 (A)</t>
  </si>
  <si>
    <t>Saldo da conta contábil/corrente no razão</t>
  </si>
  <si>
    <t>Saldo da aplicação vinculada à c/c no Razão (nº da conta contábil/corrente)</t>
  </si>
  <si>
    <t xml:space="preserve">(-) Débitos lançados no Razão e Não lançados pelo Banco </t>
  </si>
  <si>
    <t>Data</t>
  </si>
  <si>
    <t>Nº Doc.</t>
  </si>
  <si>
    <t>Histórico</t>
  </si>
  <si>
    <t>Valor</t>
  </si>
  <si>
    <t>R$</t>
  </si>
  <si>
    <t>TOTAL (B)</t>
  </si>
  <si>
    <t>(+) Créditos lançados no Razão e Não lançados pelo Banco</t>
  </si>
  <si>
    <t>TOTAL (C)</t>
  </si>
  <si>
    <t>(-) Débitos lançados pelo Banco e Não lançados no Razão</t>
  </si>
  <si>
    <t>TOTAL (D)</t>
  </si>
  <si>
    <t>(+) Créditos lançados pelo Banco e Não lançados no Razão</t>
  </si>
  <si>
    <t>TOTAL (E)</t>
  </si>
  <si>
    <t>(F) SALDO DO RAZÃO AJUSTADO (A+B+C+D+E)</t>
  </si>
  <si>
    <t>(G) SALDO CONSOLIDADO DA CONTA BANCÁRIA EM 31/12/2021</t>
  </si>
  <si>
    <t>Saldo do extrato da conta corrente bancária</t>
  </si>
  <si>
    <t>Saldo do extrato da aplicação (nome/nº) vinculada à C/C</t>
  </si>
  <si>
    <t>DIFERENÇA (F-G)</t>
  </si>
  <si>
    <t>NOME DA UG:DPPE</t>
  </si>
  <si>
    <t>CÓDIGO DA UG:130301</t>
  </si>
  <si>
    <t>NOME/Nº BANCO: 104 - CAIXA ECONOMICA FEDERAL</t>
  </si>
  <si>
    <t>CONTA CORRENTE BANCÁRIA (Nº Agência/Nº C/C): 1294 - 6-00001054-7</t>
  </si>
  <si>
    <t>CONTA CORRENTE CONTÁBIL:104/1294/600001054</t>
  </si>
  <si>
    <t>FINALIDADE DA CONTA: REPASSES TERCEIRIZÇÃO FOPAG</t>
  </si>
  <si>
    <t>Deb.Autor</t>
  </si>
  <si>
    <t>,</t>
  </si>
  <si>
    <t>CONTA CORRENTE BANCÁRIA (Nº Agência/Nº C/C): 1294 - 6-00001055-5</t>
  </si>
  <si>
    <t>CONTA CORRENTE CONTÁBIL:104/1294/600001055</t>
  </si>
  <si>
    <t>FINALIDADE DA CONTA: REPASSES TRIBUNAL DE JUSTIÇA</t>
  </si>
  <si>
    <t>ENVIO TED</t>
  </si>
  <si>
    <t>CONTA CORRENTE BANCÁRIA (Nº Agência/Nº C/C): 1294 - 6-00001138-1</t>
  </si>
  <si>
    <t>CONTA CORRENTE CONTÁBIL:104/1294/600001138</t>
  </si>
  <si>
    <t>FINALIDADE DA CONTA: HONORÁRIOS DE SUCUMBÊNCIA</t>
  </si>
  <si>
    <t>CONTA CORRENTE BANCÁRIA (Nº Agência/Nº C/C): 1294 - 6-00001217-5</t>
  </si>
  <si>
    <t>CONTA CORRENTE CONTÁBIL:104/1294/600001217</t>
  </si>
  <si>
    <t>FINALIDADE DA CONTA:DEPÓSITOS DE CAUÇÃO</t>
  </si>
  <si>
    <t>CONTA CORRENTE BANCÁRIA (Nº Agência/Nº C/C): 1294 - 6-00001643-0</t>
  </si>
  <si>
    <t>CONTA CORRENTE CONTÁBIL:104/1294/600001643-0</t>
  </si>
  <si>
    <t>FINALIDADE DA CONTA:TAXAS ADMINISTRATIVAS</t>
  </si>
  <si>
    <t>CONTA CORRENTE BANCÁRIA (Nº Agência/Nº C/C): 1294 - 6-00001687-1</t>
  </si>
  <si>
    <t>CONTA CORRENTE CONTÁBIL:104/1294/600001687</t>
  </si>
  <si>
    <t>FINALIDADE DA CONTA:DUODÉCIMO DPPE</t>
  </si>
  <si>
    <t>CONTA CORRENTE BANCÁRIA (Nº Agência/Nº C/C): 1294  - 600071043-3</t>
  </si>
  <si>
    <t>CONTA CORRENTE CONTÁBIL:104/1294/600071043</t>
  </si>
  <si>
    <t>FINALIDADE DA CONTA: CONTA CONCURSO</t>
  </si>
  <si>
    <t>COB LOTERI</t>
  </si>
  <si>
    <t>MÊS/ANO:  DEZEMBRO/2021</t>
  </si>
  <si>
    <t>NOME/Nº BANCO: 104 - CAIXA ECONÔMICA FEDERAL</t>
  </si>
  <si>
    <t>CONTA CORRENTE BANCÁRIA (Nº Agência/Nº C/C): 1294  -   6-00130301-7</t>
  </si>
  <si>
    <t>CONTA CORRENTE CONTÁBIL:104/1294/600130301</t>
  </si>
  <si>
    <t>FINALIDADE DA CONTA:CONTA "C"</t>
  </si>
  <si>
    <t>(G) SALDO CONSOLIDADO DA 0CONA BANCÁRIA EM 31/12/2021</t>
  </si>
  <si>
    <t>SALDO RAZÃO EM 31/12/2021(A)</t>
  </si>
  <si>
    <t>NOME/Nº BANCO: 001 - BANCO DO BRASIL S.A.</t>
  </si>
  <si>
    <t>CONTA CORRENTE BANCÁRIA (Nº Agência/Nº C/C): 3234-4   8788-2</t>
  </si>
  <si>
    <t>CONTA CONTÁBIL:1.1.1.1.1.03.02</t>
  </si>
  <si>
    <t>CONTA CORRENTE CONTÁBIL:001/3234/8788</t>
  </si>
  <si>
    <t>FINALIDADE DA CONTA:Movimentação do Convênio 73</t>
  </si>
  <si>
    <t>TARIFA</t>
  </si>
  <si>
    <t>RESGATE AUTOMÁTICO</t>
  </si>
  <si>
    <t>CONTA CORRENTE BANCÁRIA (Nº Agência/Nº C/C): 3234-4   8913-3</t>
  </si>
  <si>
    <t>CONTA CORRENTE CONTÁBIL:001/3234/8913</t>
  </si>
  <si>
    <t>FINALIDADE DA CONTA:MOVIMENTAÇÃO DE CONVÊNIO 24</t>
  </si>
  <si>
    <t>ESTORNO JUROS</t>
  </si>
  <si>
    <t>CONTA CORRENTE BANCÁRIA (Nº Agência/Nº C/C): 3234-4  8915-X</t>
  </si>
  <si>
    <t>CONTA CORRENTE CONTÁBIL:001/3234/8915</t>
  </si>
  <si>
    <t>FINALIDADE DA CONTA:MOVIMENTAÇÃO DO CONVÊNCIO 69</t>
  </si>
  <si>
    <t>NOME DA UG:  DPPE</t>
  </si>
  <si>
    <t>NOME/Nº BANCO: 033 - BANCO SANTANDER (BRASIL) S.A.</t>
  </si>
  <si>
    <t>CONTA CORRENTE BANCÁRIA (Nº Agência/Nº C/C): 4001 - 13.000877-1</t>
  </si>
  <si>
    <t>CONTA CONTÁBIL:1.1.1.1.1.03.10</t>
  </si>
  <si>
    <t>CONTA CORRENTE CONTÁBIL:356/1001/1028757</t>
  </si>
  <si>
    <t>FINALIDADE DA CONTA: Movimentação do Fundo</t>
  </si>
  <si>
    <t>CHQ OP/ADM(111111)</t>
  </si>
  <si>
    <t>RENDIMENTO</t>
  </si>
  <si>
    <t>CHQ OP/ADM(11111)</t>
  </si>
  <si>
    <t>TARIFA FORNEC CONV</t>
  </si>
  <si>
    <t>CONTA CORRENTE BANCÁRIA (Nº Agência/Nº C/C): 4001 - 13.002118-1</t>
  </si>
  <si>
    <t>CONTA CORRENTE CONTÁBIL:356/1001/1047074</t>
  </si>
  <si>
    <t>DÉBITO AUTOM CATHO</t>
  </si>
  <si>
    <t>TAR PAGTO FORNEC</t>
  </si>
  <si>
    <t>JUROS ADIANT DEPOS</t>
  </si>
  <si>
    <t>TAR DOC 19/12/12</t>
  </si>
  <si>
    <t>DÉBITO AUTOM CLARO TV</t>
  </si>
</sst>
</file>

<file path=xl/styles.xml><?xml version="1.0" encoding="utf-8"?>
<styleSheet xmlns="http://schemas.openxmlformats.org/spreadsheetml/2006/main">
  <numFmts count="5">
    <numFmt numFmtId="44" formatCode="_(&quot;R$&quot;\ * #,##0.00_);_(&quot;R$&quot;\ * \(#,##0.00\);_(&quot;R$&quot;\ * &quot;-&quot;??_);_(@_)"/>
    <numFmt numFmtId="164" formatCode="dd&quot;/&quot;mm&quot;/&quot;yy"/>
    <numFmt numFmtId="165" formatCode="dd/mm/yy"/>
    <numFmt numFmtId="166" formatCode="dd/mm/yy;@"/>
    <numFmt numFmtId="167" formatCode="_-&quot;R$&quot;\ * #,##0.00_-;\-&quot;R$&quot;\ * #,##0.00_-;_-&quot;R$&quot;\ * &quot;-&quot;??_-;_-@"/>
  </numFmts>
  <fonts count="2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666666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3"/>
      <color theme="1"/>
      <name val="Calibri"/>
      <family val="2"/>
    </font>
    <font>
      <sz val="10"/>
      <color rgb="FF000000"/>
      <name val="Calibri"/>
      <family val="2"/>
    </font>
    <font>
      <sz val="10"/>
      <color rgb="FF222222"/>
      <name val="Calibri"/>
      <family val="2"/>
    </font>
    <font>
      <sz val="10"/>
      <name val="Cambria"/>
      <family val="2"/>
      <scheme val="major"/>
    </font>
    <font>
      <b/>
      <sz val="13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1" fillId="0" borderId="0" xfId="1" applyFont="1" applyAlignment="1"/>
    <xf numFmtId="0" fontId="2" fillId="0" borderId="4" xfId="1" applyFont="1" applyBorder="1" applyAlignment="1"/>
    <xf numFmtId="44" fontId="2" fillId="2" borderId="10" xfId="1" applyNumberFormat="1" applyFont="1" applyFill="1" applyBorder="1" applyAlignment="1"/>
    <xf numFmtId="0" fontId="3" fillId="0" borderId="11" xfId="1" applyFont="1" applyBorder="1" applyAlignment="1"/>
    <xf numFmtId="0" fontId="3" fillId="0" borderId="12" xfId="1" applyFont="1" applyBorder="1" applyAlignment="1"/>
    <xf numFmtId="0" fontId="3" fillId="0" borderId="11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4" fontId="2" fillId="0" borderId="10" xfId="1" applyNumberFormat="1" applyFont="1" applyBorder="1" applyAlignment="1"/>
    <xf numFmtId="14" fontId="3" fillId="0" borderId="11" xfId="1" applyNumberFormat="1" applyFont="1" applyBorder="1" applyAlignment="1"/>
    <xf numFmtId="0" fontId="3" fillId="0" borderId="12" xfId="1" applyFont="1" applyBorder="1" applyAlignment="1">
      <alignment horizontal="center" wrapText="1"/>
    </xf>
    <xf numFmtId="44" fontId="2" fillId="2" borderId="16" xfId="1" applyNumberFormat="1" applyFont="1" applyFill="1" applyBorder="1" applyAlignment="1"/>
    <xf numFmtId="44" fontId="3" fillId="0" borderId="10" xfId="1" applyNumberFormat="1" applyFont="1" applyBorder="1" applyAlignment="1"/>
    <xf numFmtId="164" fontId="3" fillId="0" borderId="11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 applyAlignment="1"/>
    <xf numFmtId="44" fontId="6" fillId="0" borderId="10" xfId="1" applyNumberFormat="1" applyFont="1" applyBorder="1" applyAlignment="1"/>
    <xf numFmtId="164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 wrapText="1"/>
    </xf>
    <xf numFmtId="0" fontId="5" fillId="3" borderId="18" xfId="1" applyFont="1" applyFill="1" applyBorder="1" applyAlignment="1">
      <alignment horizontal="center"/>
    </xf>
    <xf numFmtId="0" fontId="3" fillId="0" borderId="6" xfId="1" applyFont="1" applyBorder="1" applyAlignment="1">
      <alignment horizontal="center" wrapText="1"/>
    </xf>
    <xf numFmtId="0" fontId="5" fillId="3" borderId="17" xfId="1" applyFont="1" applyFill="1" applyBorder="1" applyAlignment="1">
      <alignment horizontal="center"/>
    </xf>
    <xf numFmtId="0" fontId="9" fillId="0" borderId="0" xfId="0" applyFont="1" applyAlignment="1"/>
    <xf numFmtId="0" fontId="10" fillId="0" borderId="4" xfId="0" applyFont="1" applyBorder="1" applyAlignment="1"/>
    <xf numFmtId="44" fontId="10" fillId="2" borderId="10" xfId="0" applyNumberFormat="1" applyFont="1" applyFill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44" fontId="9" fillId="0" borderId="10" xfId="0" applyNumberFormat="1" applyFont="1" applyBorder="1" applyAlignment="1"/>
    <xf numFmtId="44" fontId="13" fillId="0" borderId="10" xfId="0" applyNumberFormat="1" applyFont="1" applyBorder="1" applyAlignment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4" fontId="10" fillId="0" borderId="10" xfId="0" applyNumberFormat="1" applyFont="1" applyBorder="1" applyAlignment="1"/>
    <xf numFmtId="14" fontId="14" fillId="0" borderId="12" xfId="0" applyNumberFormat="1" applyFont="1" applyBorder="1" applyAlignment="1">
      <alignment horizontal="center"/>
    </xf>
    <xf numFmtId="165" fontId="14" fillId="0" borderId="12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 shrinkToFit="1"/>
    </xf>
    <xf numFmtId="49" fontId="14" fillId="0" borderId="12" xfId="0" applyNumberFormat="1" applyFont="1" applyBorder="1" applyAlignment="1">
      <alignment horizontal="center"/>
    </xf>
    <xf numFmtId="44" fontId="10" fillId="2" borderId="16" xfId="0" applyNumberFormat="1" applyFont="1" applyFill="1" applyBorder="1" applyAlignment="1"/>
    <xf numFmtId="0" fontId="17" fillId="0" borderId="0" xfId="0" applyFont="1" applyAlignment="1"/>
    <xf numFmtId="0" fontId="18" fillId="0" borderId="4" xfId="0" applyFont="1" applyBorder="1" applyAlignment="1"/>
    <xf numFmtId="44" fontId="18" fillId="2" borderId="10" xfId="0" applyNumberFormat="1" applyFont="1" applyFill="1" applyBorder="1" applyAlignment="1"/>
    <xf numFmtId="0" fontId="17" fillId="0" borderId="11" xfId="0" applyFont="1" applyBorder="1" applyAlignment="1"/>
    <xf numFmtId="0" fontId="17" fillId="0" borderId="12" xfId="0" applyFont="1" applyBorder="1" applyAlignment="1"/>
    <xf numFmtId="44" fontId="20" fillId="0" borderId="10" xfId="0" applyNumberFormat="1" applyFont="1" applyBorder="1" applyAlignment="1"/>
    <xf numFmtId="44" fontId="21" fillId="0" borderId="10" xfId="0" applyNumberFormat="1" applyFont="1" applyBorder="1" applyAlignment="1"/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44" fontId="17" fillId="0" borderId="10" xfId="0" applyNumberFormat="1" applyFont="1" applyBorder="1" applyAlignment="1"/>
    <xf numFmtId="44" fontId="18" fillId="0" borderId="10" xfId="0" applyNumberFormat="1" applyFont="1" applyBorder="1" applyAlignment="1"/>
    <xf numFmtId="14" fontId="17" fillId="0" borderId="11" xfId="0" applyNumberFormat="1" applyFont="1" applyBorder="1" applyAlignment="1">
      <alignment horizontal="center"/>
    </xf>
    <xf numFmtId="14" fontId="17" fillId="0" borderId="11" xfId="0" applyNumberFormat="1" applyFont="1" applyBorder="1" applyAlignment="1"/>
    <xf numFmtId="44" fontId="18" fillId="2" borderId="16" xfId="0" applyNumberFormat="1" applyFont="1" applyFill="1" applyBorder="1" applyAlignment="1"/>
    <xf numFmtId="0" fontId="18" fillId="4" borderId="4" xfId="0" applyFont="1" applyFill="1" applyBorder="1" applyAlignment="1"/>
    <xf numFmtId="164" fontId="17" fillId="0" borderId="1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0" applyFont="1"/>
    <xf numFmtId="0" fontId="18" fillId="0" borderId="4" xfId="0" applyFont="1" applyBorder="1"/>
    <xf numFmtId="44" fontId="18" fillId="2" borderId="10" xfId="0" applyNumberFormat="1" applyFont="1" applyFill="1" applyBorder="1"/>
    <xf numFmtId="0" fontId="17" fillId="0" borderId="11" xfId="0" applyFont="1" applyBorder="1"/>
    <xf numFmtId="0" fontId="17" fillId="0" borderId="12" xfId="0" applyFont="1" applyBorder="1"/>
    <xf numFmtId="44" fontId="19" fillId="0" borderId="10" xfId="0" applyNumberFormat="1" applyFont="1" applyBorder="1" applyAlignment="1"/>
    <xf numFmtId="44" fontId="25" fillId="0" borderId="10" xfId="0" applyNumberFormat="1" applyFont="1" applyBorder="1" applyAlignment="1"/>
    <xf numFmtId="165" fontId="19" fillId="0" borderId="11" xfId="0" applyNumberFormat="1" applyFont="1" applyBorder="1" applyAlignment="1"/>
    <xf numFmtId="0" fontId="19" fillId="0" borderId="12" xfId="0" applyFont="1" applyBorder="1" applyAlignment="1"/>
    <xf numFmtId="44" fontId="19" fillId="0" borderId="10" xfId="0" applyNumberFormat="1" applyFont="1" applyBorder="1"/>
    <xf numFmtId="44" fontId="17" fillId="0" borderId="10" xfId="0" applyNumberFormat="1" applyFont="1" applyBorder="1"/>
    <xf numFmtId="44" fontId="18" fillId="0" borderId="10" xfId="0" applyNumberFormat="1" applyFont="1" applyBorder="1"/>
    <xf numFmtId="0" fontId="17" fillId="0" borderId="10" xfId="0" applyFont="1" applyBorder="1"/>
    <xf numFmtId="14" fontId="17" fillId="0" borderId="11" xfId="0" applyNumberFormat="1" applyFont="1" applyBorder="1"/>
    <xf numFmtId="44" fontId="18" fillId="2" borderId="16" xfId="0" applyNumberFormat="1" applyFont="1" applyFill="1" applyBorder="1"/>
    <xf numFmtId="166" fontId="17" fillId="0" borderId="11" xfId="0" applyNumberFormat="1" applyFont="1" applyBorder="1" applyAlignment="1">
      <alignment horizontal="center"/>
    </xf>
    <xf numFmtId="164" fontId="21" fillId="0" borderId="11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164" fontId="17" fillId="0" borderId="11" xfId="0" applyNumberFormat="1" applyFont="1" applyBorder="1" applyAlignment="1">
      <alignment horizontal="center" vertical="center"/>
    </xf>
    <xf numFmtId="14" fontId="17" fillId="0" borderId="1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/>
    </xf>
    <xf numFmtId="0" fontId="17" fillId="0" borderId="20" xfId="0" applyFont="1" applyBorder="1" applyAlignment="1"/>
    <xf numFmtId="166" fontId="17" fillId="0" borderId="5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9" fillId="0" borderId="0" xfId="1" applyFont="1" applyAlignment="1"/>
    <xf numFmtId="0" fontId="10" fillId="0" borderId="4" xfId="1" applyFont="1" applyBorder="1" applyAlignment="1"/>
    <xf numFmtId="44" fontId="10" fillId="2" borderId="10" xfId="1" applyNumberFormat="1" applyFont="1" applyFill="1" applyBorder="1" applyAlignment="1"/>
    <xf numFmtId="0" fontId="9" fillId="0" borderId="11" xfId="1" applyFont="1" applyBorder="1" applyAlignment="1"/>
    <xf numFmtId="0" fontId="9" fillId="0" borderId="12" xfId="1" applyFont="1" applyBorder="1" applyAlignment="1"/>
    <xf numFmtId="44" fontId="13" fillId="0" borderId="10" xfId="1" applyNumberFormat="1" applyFont="1" applyBorder="1" applyAlignment="1"/>
    <xf numFmtId="44" fontId="9" fillId="0" borderId="10" xfId="1" applyNumberFormat="1" applyFont="1" applyBorder="1" applyAlignment="1"/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44" fontId="10" fillId="0" borderId="10" xfId="1" applyNumberFormat="1" applyFont="1" applyBorder="1" applyAlignment="1"/>
    <xf numFmtId="14" fontId="9" fillId="0" borderId="11" xfId="1" applyNumberFormat="1" applyFont="1" applyBorder="1" applyAlignment="1"/>
    <xf numFmtId="0" fontId="9" fillId="0" borderId="10" xfId="1" applyFont="1" applyBorder="1" applyAlignment="1"/>
    <xf numFmtId="164" fontId="13" fillId="0" borderId="11" xfId="1" applyNumberFormat="1" applyFont="1" applyBorder="1" applyAlignment="1">
      <alignment horizontal="center"/>
    </xf>
    <xf numFmtId="44" fontId="10" fillId="2" borderId="16" xfId="1" applyNumberFormat="1" applyFont="1" applyFill="1" applyBorder="1" applyAlignment="1"/>
    <xf numFmtId="14" fontId="9" fillId="0" borderId="11" xfId="0" applyNumberFormat="1" applyFont="1" applyBorder="1" applyAlignment="1"/>
    <xf numFmtId="0" fontId="9" fillId="0" borderId="10" xfId="0" applyFont="1" applyBorder="1" applyAlignment="1"/>
    <xf numFmtId="164" fontId="13" fillId="0" borderId="11" xfId="0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27" fillId="0" borderId="4" xfId="1" applyFont="1" applyBorder="1" applyAlignment="1"/>
    <xf numFmtId="44" fontId="27" fillId="2" borderId="10" xfId="1" applyNumberFormat="1" applyFont="1" applyFill="1" applyBorder="1" applyAlignment="1"/>
    <xf numFmtId="44" fontId="27" fillId="0" borderId="10" xfId="1" applyNumberFormat="1" applyFont="1" applyBorder="1" applyAlignment="1"/>
    <xf numFmtId="165" fontId="9" fillId="0" borderId="11" xfId="1" applyNumberFormat="1" applyFont="1" applyBorder="1" applyAlignment="1">
      <alignment horizontal="center"/>
    </xf>
    <xf numFmtId="0" fontId="9" fillId="0" borderId="12" xfId="1" applyFont="1" applyBorder="1" applyAlignment="1">
      <alignment horizontal="center" shrinkToFit="1"/>
    </xf>
    <xf numFmtId="167" fontId="27" fillId="2" borderId="10" xfId="1" applyNumberFormat="1" applyFont="1" applyFill="1" applyBorder="1" applyAlignment="1"/>
    <xf numFmtId="44" fontId="27" fillId="2" borderId="16" xfId="1" applyNumberFormat="1" applyFont="1" applyFill="1" applyBorder="1" applyAlignment="1"/>
    <xf numFmtId="165" fontId="14" fillId="0" borderId="11" xfId="0" applyNumberFormat="1" applyFont="1" applyBorder="1" applyAlignment="1">
      <alignment horizontal="center"/>
    </xf>
    <xf numFmtId="167" fontId="10" fillId="2" borderId="10" xfId="0" applyNumberFormat="1" applyFont="1" applyFill="1" applyBorder="1" applyAlignment="1"/>
    <xf numFmtId="0" fontId="2" fillId="2" borderId="5" xfId="1" applyFont="1" applyFill="1" applyBorder="1" applyAlignment="1">
      <alignment horizontal="left"/>
    </xf>
    <xf numFmtId="0" fontId="6" fillId="0" borderId="6" xfId="1" applyFont="1" applyBorder="1"/>
    <xf numFmtId="0" fontId="6" fillId="0" borderId="7" xfId="1" applyFont="1" applyBorder="1"/>
    <xf numFmtId="0" fontId="2" fillId="0" borderId="0" xfId="1" applyFont="1" applyAlignment="1">
      <alignment horizontal="center"/>
    </xf>
    <xf numFmtId="0" fontId="7" fillId="0" borderId="0" xfId="1" applyFont="1" applyAlignment="1"/>
    <xf numFmtId="0" fontId="2" fillId="0" borderId="1" xfId="1" applyFont="1" applyBorder="1" applyAlignment="1">
      <alignment horizontal="left"/>
    </xf>
    <xf numFmtId="0" fontId="6" fillId="0" borderId="2" xfId="1" applyFont="1" applyBorder="1"/>
    <xf numFmtId="0" fontId="6" fillId="0" borderId="3" xfId="1" applyFont="1" applyBorder="1"/>
    <xf numFmtId="0" fontId="4" fillId="0" borderId="5" xfId="1" applyFont="1" applyBorder="1" applyAlignment="1">
      <alignment horizontal="left"/>
    </xf>
    <xf numFmtId="0" fontId="6" fillId="0" borderId="8" xfId="1" applyFont="1" applyBorder="1"/>
    <xf numFmtId="0" fontId="2" fillId="0" borderId="9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4" fillId="2" borderId="5" xfId="1" applyFont="1" applyFill="1" applyBorder="1" applyAlignment="1">
      <alignment horizontal="left"/>
    </xf>
    <xf numFmtId="0" fontId="2" fillId="0" borderId="5" xfId="1" applyFont="1" applyBorder="1" applyAlignment="1">
      <alignment horizontal="right"/>
    </xf>
    <xf numFmtId="0" fontId="2" fillId="2" borderId="13" xfId="1" applyFont="1" applyFill="1" applyBorder="1" applyAlignment="1">
      <alignment horizontal="left"/>
    </xf>
    <xf numFmtId="0" fontId="6" fillId="0" borderId="14" xfId="1" applyFont="1" applyBorder="1"/>
    <xf numFmtId="0" fontId="6" fillId="0" borderId="15" xfId="1" applyFont="1" applyBorder="1"/>
    <xf numFmtId="49" fontId="2" fillId="0" borderId="5" xfId="1" applyNumberFormat="1" applyFont="1" applyBorder="1" applyAlignment="1">
      <alignment horizontal="right"/>
    </xf>
    <xf numFmtId="0" fontId="6" fillId="0" borderId="19" xfId="1" applyFont="1" applyBorder="1"/>
    <xf numFmtId="0" fontId="9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5" fillId="2" borderId="5" xfId="0" applyFont="1" applyFill="1" applyBorder="1" applyAlignment="1">
      <alignment horizontal="left"/>
    </xf>
    <xf numFmtId="0" fontId="11" fillId="0" borderId="8" xfId="0" applyFont="1" applyBorder="1"/>
    <xf numFmtId="0" fontId="10" fillId="2" borderId="13" xfId="0" applyFont="1" applyFill="1" applyBorder="1" applyAlignment="1">
      <alignment horizontal="left"/>
    </xf>
    <xf numFmtId="0" fontId="11" fillId="0" borderId="14" xfId="0" applyFont="1" applyBorder="1"/>
    <xf numFmtId="0" fontId="11" fillId="0" borderId="15" xfId="0" applyFont="1" applyBorder="1"/>
    <xf numFmtId="49" fontId="10" fillId="0" borderId="5" xfId="0" applyNumberFormat="1" applyFont="1" applyBorder="1" applyAlignment="1">
      <alignment horizontal="right"/>
    </xf>
    <xf numFmtId="0" fontId="10" fillId="2" borderId="5" xfId="0" applyFont="1" applyFill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1" xfId="0" applyFont="1" applyBorder="1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12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8" fillId="2" borderId="13" xfId="0" applyFont="1" applyFill="1" applyBorder="1" applyAlignment="1">
      <alignment horizontal="left"/>
    </xf>
    <xf numFmtId="0" fontId="19" fillId="0" borderId="14" xfId="0" applyFont="1" applyBorder="1"/>
    <xf numFmtId="0" fontId="19" fillId="0" borderId="15" xfId="0" applyFont="1" applyBorder="1"/>
    <xf numFmtId="49" fontId="18" fillId="0" borderId="5" xfId="0" applyNumberFormat="1" applyFont="1" applyBorder="1" applyAlignment="1">
      <alignment horizontal="right"/>
    </xf>
    <xf numFmtId="0" fontId="18" fillId="2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2" xfId="0" applyFont="1" applyBorder="1"/>
    <xf numFmtId="0" fontId="19" fillId="0" borderId="3" xfId="0" applyFont="1" applyBorder="1"/>
    <xf numFmtId="0" fontId="15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21" fillId="0" borderId="6" xfId="0" applyFont="1" applyBorder="1"/>
    <xf numFmtId="0" fontId="21" fillId="0" borderId="7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1" fillId="0" borderId="2" xfId="0" applyFont="1" applyBorder="1"/>
    <xf numFmtId="0" fontId="21" fillId="0" borderId="3" xfId="0" applyFont="1" applyBorder="1"/>
    <xf numFmtId="0" fontId="21" fillId="0" borderId="8" xfId="0" applyFont="1" applyBorder="1"/>
    <xf numFmtId="0" fontId="21" fillId="0" borderId="14" xfId="0" applyFont="1" applyBorder="1"/>
    <xf numFmtId="0" fontId="21" fillId="0" borderId="15" xfId="0" applyFont="1" applyBorder="1"/>
    <xf numFmtId="0" fontId="10" fillId="0" borderId="5" xfId="1" applyFont="1" applyBorder="1" applyAlignment="1">
      <alignment horizontal="right"/>
    </xf>
    <xf numFmtId="0" fontId="11" fillId="0" borderId="6" xfId="1" applyFont="1" applyBorder="1"/>
    <xf numFmtId="0" fontId="11" fillId="0" borderId="8" xfId="1" applyFont="1" applyBorder="1"/>
    <xf numFmtId="0" fontId="26" fillId="0" borderId="0" xfId="1" applyFont="1" applyAlignment="1">
      <alignment horizontal="center"/>
    </xf>
    <xf numFmtId="0" fontId="1" fillId="0" borderId="0" xfId="1" applyFont="1" applyAlignment="1"/>
    <xf numFmtId="0" fontId="10" fillId="0" borderId="1" xfId="1" applyFont="1" applyBorder="1" applyAlignment="1">
      <alignment horizontal="left"/>
    </xf>
    <xf numFmtId="0" fontId="11" fillId="0" borderId="2" xfId="1" applyFont="1" applyBorder="1"/>
    <xf numFmtId="0" fontId="11" fillId="0" borderId="3" xfId="1" applyFont="1" applyBorder="1"/>
    <xf numFmtId="0" fontId="12" fillId="0" borderId="5" xfId="1" applyFont="1" applyBorder="1" applyAlignment="1">
      <alignment horizontal="left"/>
    </xf>
    <xf numFmtId="0" fontId="11" fillId="0" borderId="7" xfId="1" applyFont="1" applyBorder="1"/>
    <xf numFmtId="0" fontId="10" fillId="0" borderId="9" xfId="1" applyFont="1" applyBorder="1" applyAlignment="1">
      <alignment horizontal="left"/>
    </xf>
    <xf numFmtId="0" fontId="9" fillId="0" borderId="5" xfId="1" applyFont="1" applyBorder="1" applyAlignment="1">
      <alignment horizontal="center"/>
    </xf>
    <xf numFmtId="0" fontId="12" fillId="2" borderId="5" xfId="1" applyFont="1" applyFill="1" applyBorder="1" applyAlignment="1">
      <alignment horizontal="left"/>
    </xf>
    <xf numFmtId="0" fontId="10" fillId="2" borderId="5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1" fillId="0" borderId="14" xfId="1" applyFont="1" applyBorder="1"/>
    <xf numFmtId="0" fontId="11" fillId="0" borderId="15" xfId="1" applyFont="1" applyBorder="1"/>
    <xf numFmtId="49" fontId="10" fillId="0" borderId="5" xfId="1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1" xfId="1" applyFont="1" applyBorder="1" applyAlignment="1">
      <alignment horizontal="left"/>
    </xf>
    <xf numFmtId="0" fontId="28" fillId="0" borderId="5" xfId="1" applyFont="1" applyBorder="1" applyAlignment="1">
      <alignment horizontal="left"/>
    </xf>
    <xf numFmtId="0" fontId="27" fillId="0" borderId="9" xfId="1" applyFont="1" applyBorder="1" applyAlignment="1">
      <alignment horizontal="left"/>
    </xf>
    <xf numFmtId="0" fontId="28" fillId="2" borderId="5" xfId="1" applyFont="1" applyFill="1" applyBorder="1" applyAlignment="1">
      <alignment horizontal="left"/>
    </xf>
    <xf numFmtId="0" fontId="9" fillId="0" borderId="5" xfId="1" applyFont="1" applyBorder="1" applyAlignment="1">
      <alignment horizontal="left"/>
    </xf>
    <xf numFmtId="0" fontId="27" fillId="2" borderId="13" xfId="1" applyFont="1" applyFill="1" applyBorder="1" applyAlignment="1">
      <alignment horizontal="left"/>
    </xf>
    <xf numFmtId="0" fontId="27" fillId="2" borderId="5" xfId="1" applyFont="1" applyFill="1" applyBorder="1" applyAlignment="1">
      <alignment horizontal="left"/>
    </xf>
    <xf numFmtId="0" fontId="27" fillId="0" borderId="5" xfId="1" applyFont="1" applyBorder="1" applyAlignment="1">
      <alignment horizontal="right"/>
    </xf>
    <xf numFmtId="49" fontId="27" fillId="0" borderId="5" xfId="1" applyNumberFormat="1" applyFont="1" applyBorder="1" applyAlignment="1">
      <alignment horizontal="right"/>
    </xf>
    <xf numFmtId="0" fontId="27" fillId="2" borderId="5" xfId="1" applyFont="1" applyFill="1" applyBorder="1" applyAlignment="1">
      <alignment horizontal="right"/>
    </xf>
    <xf numFmtId="0" fontId="27" fillId="0" borderId="5" xfId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10" fillId="2" borderId="5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10" workbookViewId="0">
      <selection activeCell="H37" sqref="H37"/>
    </sheetView>
  </sheetViews>
  <sheetFormatPr defaultRowHeight="15"/>
  <cols>
    <col min="3" max="3" width="56.140625" customWidth="1"/>
    <col min="4" max="4" width="24.85546875" customWidth="1"/>
  </cols>
  <sheetData>
    <row r="1" spans="1:4">
      <c r="A1" s="111" t="s">
        <v>0</v>
      </c>
      <c r="B1" s="112"/>
      <c r="C1" s="112"/>
      <c r="D1" s="112"/>
    </row>
    <row r="2" spans="1:4" ht="15.75" thickBot="1">
      <c r="A2" s="15"/>
      <c r="B2" s="15"/>
      <c r="C2" s="15"/>
      <c r="D2" s="15"/>
    </row>
    <row r="3" spans="1:4">
      <c r="A3" s="113" t="s">
        <v>1</v>
      </c>
      <c r="B3" s="114"/>
      <c r="C3" s="115"/>
      <c r="D3" s="2" t="s">
        <v>2</v>
      </c>
    </row>
    <row r="4" spans="1:4">
      <c r="A4" s="116" t="s">
        <v>3</v>
      </c>
      <c r="B4" s="109"/>
      <c r="C4" s="109"/>
      <c r="D4" s="110"/>
    </row>
    <row r="5" spans="1:4">
      <c r="A5" s="116" t="s">
        <v>4</v>
      </c>
      <c r="B5" s="109"/>
      <c r="C5" s="109"/>
      <c r="D5" s="110"/>
    </row>
    <row r="6" spans="1:4">
      <c r="A6" s="116" t="s">
        <v>5</v>
      </c>
      <c r="B6" s="109"/>
      <c r="C6" s="109"/>
      <c r="D6" s="110"/>
    </row>
    <row r="7" spans="1:4">
      <c r="A7" s="116" t="s">
        <v>6</v>
      </c>
      <c r="B7" s="117"/>
      <c r="C7" s="118" t="s">
        <v>7</v>
      </c>
      <c r="D7" s="110"/>
    </row>
    <row r="8" spans="1:4">
      <c r="A8" s="116" t="s">
        <v>8</v>
      </c>
      <c r="B8" s="109"/>
      <c r="C8" s="109"/>
      <c r="D8" s="110"/>
    </row>
    <row r="9" spans="1:4">
      <c r="A9" s="119"/>
      <c r="B9" s="109"/>
      <c r="C9" s="109"/>
      <c r="D9" s="110"/>
    </row>
    <row r="10" spans="1:4">
      <c r="A10" s="120" t="s">
        <v>9</v>
      </c>
      <c r="B10" s="109"/>
      <c r="C10" s="117"/>
      <c r="D10" s="3">
        <v>8489.1299999999992</v>
      </c>
    </row>
    <row r="11" spans="1:4">
      <c r="A11" s="4" t="s">
        <v>10</v>
      </c>
      <c r="B11" s="5"/>
      <c r="C11" s="5"/>
      <c r="D11" s="16">
        <v>0</v>
      </c>
    </row>
    <row r="12" spans="1:4">
      <c r="A12" s="4" t="s">
        <v>11</v>
      </c>
      <c r="B12" s="5"/>
      <c r="C12" s="5"/>
      <c r="D12" s="16">
        <v>8489.1299999999992</v>
      </c>
    </row>
    <row r="13" spans="1:4">
      <c r="A13" s="120" t="s">
        <v>12</v>
      </c>
      <c r="B13" s="109"/>
      <c r="C13" s="109"/>
      <c r="D13" s="110"/>
    </row>
    <row r="14" spans="1:4">
      <c r="A14" s="6" t="s">
        <v>13</v>
      </c>
      <c r="B14" s="14" t="s">
        <v>14</v>
      </c>
      <c r="C14" s="14" t="s">
        <v>15</v>
      </c>
      <c r="D14" s="7" t="s">
        <v>16</v>
      </c>
    </row>
    <row r="15" spans="1:4">
      <c r="A15" s="9"/>
      <c r="B15" s="5"/>
      <c r="C15" s="5"/>
      <c r="D15" s="12" t="s">
        <v>17</v>
      </c>
    </row>
    <row r="16" spans="1:4">
      <c r="A16" s="4"/>
      <c r="B16" s="5"/>
      <c r="C16" s="5"/>
      <c r="D16" s="12" t="s">
        <v>17</v>
      </c>
    </row>
    <row r="17" spans="1:4">
      <c r="A17" s="4"/>
      <c r="B17" s="5"/>
      <c r="C17" s="5"/>
      <c r="D17" s="12" t="s">
        <v>17</v>
      </c>
    </row>
    <row r="18" spans="1:4">
      <c r="A18" s="121" t="s">
        <v>18</v>
      </c>
      <c r="B18" s="109"/>
      <c r="C18" s="117"/>
      <c r="D18" s="8">
        <v>0</v>
      </c>
    </row>
    <row r="19" spans="1:4">
      <c r="A19" s="108" t="s">
        <v>19</v>
      </c>
      <c r="B19" s="109"/>
      <c r="C19" s="109"/>
      <c r="D19" s="110"/>
    </row>
    <row r="20" spans="1:4">
      <c r="A20" s="6" t="s">
        <v>13</v>
      </c>
      <c r="B20" s="14" t="s">
        <v>14</v>
      </c>
      <c r="C20" s="14" t="s">
        <v>15</v>
      </c>
      <c r="D20" s="7" t="s">
        <v>16</v>
      </c>
    </row>
    <row r="21" spans="1:4">
      <c r="A21" s="9"/>
      <c r="B21" s="5"/>
      <c r="C21" s="5"/>
      <c r="D21" s="12" t="s">
        <v>17</v>
      </c>
    </row>
    <row r="22" spans="1:4">
      <c r="A22" s="9"/>
      <c r="B22" s="5"/>
      <c r="C22" s="5"/>
      <c r="D22" s="12" t="s">
        <v>17</v>
      </c>
    </row>
    <row r="23" spans="1:4">
      <c r="A23" s="9"/>
      <c r="B23" s="5"/>
      <c r="C23" s="5"/>
      <c r="D23" s="12" t="s">
        <v>17</v>
      </c>
    </row>
    <row r="24" spans="1:4">
      <c r="A24" s="125" t="s">
        <v>20</v>
      </c>
      <c r="B24" s="109"/>
      <c r="C24" s="117"/>
      <c r="D24" s="8">
        <v>0</v>
      </c>
    </row>
    <row r="25" spans="1:4">
      <c r="A25" s="108" t="s">
        <v>21</v>
      </c>
      <c r="B25" s="109"/>
      <c r="C25" s="109"/>
      <c r="D25" s="110"/>
    </row>
    <row r="26" spans="1:4">
      <c r="A26" s="6" t="s">
        <v>13</v>
      </c>
      <c r="B26" s="14" t="s">
        <v>14</v>
      </c>
      <c r="C26" s="14" t="s">
        <v>15</v>
      </c>
      <c r="D26" s="7" t="s">
        <v>16</v>
      </c>
    </row>
    <row r="27" spans="1:4">
      <c r="A27" s="17"/>
      <c r="B27" s="18"/>
      <c r="C27" s="19"/>
      <c r="D27" s="12" t="s">
        <v>17</v>
      </c>
    </row>
    <row r="28" spans="1:4">
      <c r="A28" s="17"/>
      <c r="B28" s="1"/>
      <c r="C28" s="19"/>
      <c r="D28" s="12" t="s">
        <v>17</v>
      </c>
    </row>
    <row r="29" spans="1:4">
      <c r="A29" s="17"/>
      <c r="B29" s="20"/>
      <c r="C29" s="21"/>
      <c r="D29" s="12" t="s">
        <v>17</v>
      </c>
    </row>
    <row r="30" spans="1:4">
      <c r="A30" s="121" t="s">
        <v>22</v>
      </c>
      <c r="B30" s="109"/>
      <c r="C30" s="126"/>
      <c r="D30" s="8">
        <v>0</v>
      </c>
    </row>
    <row r="31" spans="1:4">
      <c r="A31" s="108" t="s">
        <v>23</v>
      </c>
      <c r="B31" s="109"/>
      <c r="C31" s="109"/>
      <c r="D31" s="110"/>
    </row>
    <row r="32" spans="1:4">
      <c r="A32" s="6" t="s">
        <v>13</v>
      </c>
      <c r="B32" s="14" t="s">
        <v>14</v>
      </c>
      <c r="C32" s="14" t="s">
        <v>15</v>
      </c>
      <c r="D32" s="7" t="s">
        <v>16</v>
      </c>
    </row>
    <row r="33" spans="1:4">
      <c r="A33" s="13"/>
      <c r="B33" s="10"/>
      <c r="C33" s="14"/>
      <c r="D33" s="12" t="s">
        <v>17</v>
      </c>
    </row>
    <row r="34" spans="1:4">
      <c r="A34" s="9"/>
      <c r="B34" s="10"/>
      <c r="C34" s="14"/>
      <c r="D34" s="12" t="s">
        <v>17</v>
      </c>
    </row>
    <row r="35" spans="1:4">
      <c r="A35" s="4"/>
      <c r="B35" s="5"/>
      <c r="C35" s="5"/>
      <c r="D35" s="12" t="s">
        <v>17</v>
      </c>
    </row>
    <row r="36" spans="1:4">
      <c r="A36" s="121" t="s">
        <v>24</v>
      </c>
      <c r="B36" s="109"/>
      <c r="C36" s="117"/>
      <c r="D36" s="8">
        <v>0</v>
      </c>
    </row>
    <row r="37" spans="1:4">
      <c r="A37" s="108" t="s">
        <v>25</v>
      </c>
      <c r="B37" s="109"/>
      <c r="C37" s="117"/>
      <c r="D37" s="3">
        <v>8489.1299999999992</v>
      </c>
    </row>
    <row r="38" spans="1:4">
      <c r="A38" s="119"/>
      <c r="B38" s="109"/>
      <c r="C38" s="109"/>
      <c r="D38" s="110"/>
    </row>
    <row r="39" spans="1:4">
      <c r="A39" s="120" t="s">
        <v>26</v>
      </c>
      <c r="B39" s="109"/>
      <c r="C39" s="117"/>
      <c r="D39" s="3">
        <v>8489.1299999999992</v>
      </c>
    </row>
    <row r="40" spans="1:4">
      <c r="A40" s="4"/>
      <c r="B40" s="5" t="s">
        <v>27</v>
      </c>
      <c r="C40" s="5"/>
      <c r="D40" s="12">
        <v>0</v>
      </c>
    </row>
    <row r="41" spans="1:4">
      <c r="A41" s="4"/>
      <c r="B41" s="5" t="s">
        <v>28</v>
      </c>
      <c r="C41" s="5"/>
      <c r="D41" s="12">
        <v>8489.1299999999992</v>
      </c>
    </row>
    <row r="42" spans="1:4" ht="15.75" thickBot="1">
      <c r="A42" s="122" t="s">
        <v>29</v>
      </c>
      <c r="B42" s="123"/>
      <c r="C42" s="124"/>
      <c r="D42" s="11">
        <v>0</v>
      </c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7"/>
  <sheetViews>
    <sheetView showGridLines="0" topLeftCell="A13" workbookViewId="0">
      <selection activeCell="A33" sqref="A33:C33"/>
    </sheetView>
  </sheetViews>
  <sheetFormatPr defaultRowHeight="15"/>
  <cols>
    <col min="3" max="3" width="43.28515625" customWidth="1"/>
    <col min="4" max="4" width="21.7109375" customWidth="1"/>
  </cols>
  <sheetData>
    <row r="1" spans="1:4" ht="17.25">
      <c r="A1" s="177" t="s">
        <v>0</v>
      </c>
      <c r="B1" s="178"/>
      <c r="C1" s="178"/>
      <c r="D1" s="178"/>
    </row>
    <row r="2" spans="1:4" ht="15.75" thickBot="1">
      <c r="A2" s="80"/>
      <c r="B2" s="80"/>
      <c r="C2" s="80"/>
      <c r="D2" s="80"/>
    </row>
    <row r="3" spans="1:4">
      <c r="A3" s="179" t="s">
        <v>30</v>
      </c>
      <c r="B3" s="180"/>
      <c r="C3" s="181"/>
      <c r="D3" s="81" t="s">
        <v>31</v>
      </c>
    </row>
    <row r="4" spans="1:4">
      <c r="A4" s="182" t="s">
        <v>58</v>
      </c>
      <c r="B4" s="175"/>
      <c r="C4" s="175"/>
      <c r="D4" s="183"/>
    </row>
    <row r="5" spans="1:4">
      <c r="A5" s="182" t="s">
        <v>65</v>
      </c>
      <c r="B5" s="175"/>
      <c r="C5" s="175"/>
      <c r="D5" s="183"/>
    </row>
    <row r="6" spans="1:4">
      <c r="A6" s="182" t="s">
        <v>66</v>
      </c>
      <c r="B6" s="175"/>
      <c r="C6" s="175"/>
      <c r="D6" s="183"/>
    </row>
    <row r="7" spans="1:4">
      <c r="A7" s="182" t="s">
        <v>67</v>
      </c>
      <c r="B7" s="176"/>
      <c r="C7" s="184" t="s">
        <v>68</v>
      </c>
      <c r="D7" s="183"/>
    </row>
    <row r="8" spans="1:4">
      <c r="A8" s="182" t="s">
        <v>69</v>
      </c>
      <c r="B8" s="175"/>
      <c r="C8" s="175"/>
      <c r="D8" s="183"/>
    </row>
    <row r="9" spans="1:4">
      <c r="A9" s="185"/>
      <c r="B9" s="175"/>
      <c r="C9" s="175"/>
      <c r="D9" s="183"/>
    </row>
    <row r="10" spans="1:4">
      <c r="A10" s="186" t="s">
        <v>9</v>
      </c>
      <c r="B10" s="175"/>
      <c r="C10" s="176"/>
      <c r="D10" s="82">
        <v>55042.32</v>
      </c>
    </row>
    <row r="11" spans="1:4">
      <c r="A11" s="83" t="s">
        <v>10</v>
      </c>
      <c r="B11" s="84"/>
      <c r="C11" s="84"/>
      <c r="D11" s="85">
        <v>55042.32</v>
      </c>
    </row>
    <row r="12" spans="1:4">
      <c r="A12" s="83" t="s">
        <v>11</v>
      </c>
      <c r="B12" s="84"/>
      <c r="C12" s="84"/>
      <c r="D12" s="86">
        <v>0</v>
      </c>
    </row>
    <row r="13" spans="1:4">
      <c r="A13" s="185"/>
      <c r="B13" s="175"/>
      <c r="C13" s="175"/>
      <c r="D13" s="183"/>
    </row>
    <row r="14" spans="1:4">
      <c r="A14" s="187" t="s">
        <v>12</v>
      </c>
      <c r="B14" s="175"/>
      <c r="C14" s="175"/>
      <c r="D14" s="183"/>
    </row>
    <row r="15" spans="1:4">
      <c r="A15" s="87" t="s">
        <v>13</v>
      </c>
      <c r="B15" s="88" t="s">
        <v>14</v>
      </c>
      <c r="C15" s="88" t="s">
        <v>15</v>
      </c>
      <c r="D15" s="89" t="s">
        <v>16</v>
      </c>
    </row>
    <row r="16" spans="1:4">
      <c r="A16" s="83"/>
      <c r="B16" s="84"/>
      <c r="C16" s="84"/>
      <c r="D16" s="86" t="s">
        <v>17</v>
      </c>
    </row>
    <row r="17" spans="1:4">
      <c r="A17" s="83"/>
      <c r="B17" s="84"/>
      <c r="C17" s="84"/>
      <c r="D17" s="86" t="s">
        <v>17</v>
      </c>
    </row>
    <row r="18" spans="1:4">
      <c r="A18" s="83"/>
      <c r="B18" s="84"/>
      <c r="C18" s="84"/>
      <c r="D18" s="86" t="s">
        <v>17</v>
      </c>
    </row>
    <row r="19" spans="1:4">
      <c r="A19" s="174" t="s">
        <v>18</v>
      </c>
      <c r="B19" s="175"/>
      <c r="C19" s="176"/>
      <c r="D19" s="90">
        <v>0</v>
      </c>
    </row>
    <row r="20" spans="1:4">
      <c r="A20" s="187" t="s">
        <v>19</v>
      </c>
      <c r="B20" s="175"/>
      <c r="C20" s="175"/>
      <c r="D20" s="183"/>
    </row>
    <row r="21" spans="1:4">
      <c r="A21" s="87" t="s">
        <v>13</v>
      </c>
      <c r="B21" s="88" t="s">
        <v>14</v>
      </c>
      <c r="C21" s="88" t="s">
        <v>15</v>
      </c>
      <c r="D21" s="89" t="s">
        <v>16</v>
      </c>
    </row>
    <row r="22" spans="1:4">
      <c r="A22" s="91"/>
      <c r="B22" s="84"/>
      <c r="C22" s="88"/>
      <c r="D22" s="86" t="s">
        <v>17</v>
      </c>
    </row>
    <row r="23" spans="1:4">
      <c r="A23" s="83"/>
      <c r="B23" s="84"/>
      <c r="C23" s="84"/>
      <c r="D23" s="86" t="s">
        <v>17</v>
      </c>
    </row>
    <row r="24" spans="1:4">
      <c r="A24" s="83"/>
      <c r="B24" s="84"/>
      <c r="C24" s="84"/>
      <c r="D24" s="86" t="s">
        <v>17</v>
      </c>
    </row>
    <row r="25" spans="1:4">
      <c r="A25" s="191" t="s">
        <v>20</v>
      </c>
      <c r="B25" s="175"/>
      <c r="C25" s="176"/>
      <c r="D25" s="90">
        <v>0</v>
      </c>
    </row>
    <row r="26" spans="1:4">
      <c r="A26" s="83"/>
      <c r="B26" s="84"/>
      <c r="C26" s="84"/>
      <c r="D26" s="92"/>
    </row>
    <row r="27" spans="1:4">
      <c r="A27" s="187" t="s">
        <v>21</v>
      </c>
      <c r="B27" s="175"/>
      <c r="C27" s="175"/>
      <c r="D27" s="183"/>
    </row>
    <row r="28" spans="1:4">
      <c r="A28" s="87" t="s">
        <v>13</v>
      </c>
      <c r="B28" s="88" t="s">
        <v>14</v>
      </c>
      <c r="C28" s="88" t="s">
        <v>15</v>
      </c>
      <c r="D28" s="89" t="s">
        <v>16</v>
      </c>
    </row>
    <row r="29" spans="1:4">
      <c r="A29" s="93">
        <v>40086</v>
      </c>
      <c r="B29" s="88"/>
      <c r="C29" s="88" t="s">
        <v>70</v>
      </c>
      <c r="D29" s="86">
        <v>-6.79</v>
      </c>
    </row>
    <row r="30" spans="1:4">
      <c r="A30" s="93">
        <v>40133</v>
      </c>
      <c r="B30" s="88"/>
      <c r="C30" s="88" t="s">
        <v>70</v>
      </c>
      <c r="D30" s="86">
        <v>-6.98</v>
      </c>
    </row>
    <row r="31" spans="1:4">
      <c r="A31" s="93">
        <v>40161</v>
      </c>
      <c r="B31" s="88"/>
      <c r="C31" s="88" t="s">
        <v>70</v>
      </c>
      <c r="D31" s="86">
        <v>-11</v>
      </c>
    </row>
    <row r="32" spans="1:4">
      <c r="A32" s="93">
        <v>40190</v>
      </c>
      <c r="B32" s="88"/>
      <c r="C32" s="88" t="s">
        <v>70</v>
      </c>
      <c r="D32" s="86">
        <v>-14.63</v>
      </c>
    </row>
    <row r="33" spans="1:4">
      <c r="A33" s="93">
        <v>44173</v>
      </c>
      <c r="B33" s="88"/>
      <c r="C33" s="88" t="s">
        <v>71</v>
      </c>
      <c r="D33" s="86">
        <v>-10.45</v>
      </c>
    </row>
    <row r="34" spans="1:4">
      <c r="A34" s="191" t="s">
        <v>22</v>
      </c>
      <c r="B34" s="175"/>
      <c r="C34" s="176"/>
      <c r="D34" s="90">
        <v>-49.849999999999994</v>
      </c>
    </row>
    <row r="35" spans="1:4">
      <c r="A35" s="187" t="s">
        <v>23</v>
      </c>
      <c r="B35" s="175"/>
      <c r="C35" s="175"/>
      <c r="D35" s="183"/>
    </row>
    <row r="36" spans="1:4">
      <c r="A36" s="87" t="s">
        <v>13</v>
      </c>
      <c r="B36" s="88" t="s">
        <v>14</v>
      </c>
      <c r="C36" s="88" t="s">
        <v>15</v>
      </c>
      <c r="D36" s="89" t="s">
        <v>16</v>
      </c>
    </row>
    <row r="37" spans="1:4">
      <c r="A37" s="91"/>
      <c r="B37" s="84"/>
      <c r="C37" s="88"/>
      <c r="D37" s="86">
        <v>0</v>
      </c>
    </row>
    <row r="38" spans="1:4">
      <c r="A38" s="83"/>
      <c r="B38" s="84"/>
      <c r="C38" s="84"/>
      <c r="D38" s="86" t="s">
        <v>17</v>
      </c>
    </row>
    <row r="39" spans="1:4">
      <c r="A39" s="83"/>
      <c r="B39" s="84"/>
      <c r="C39" s="84"/>
      <c r="D39" s="86" t="s">
        <v>17</v>
      </c>
    </row>
    <row r="40" spans="1:4">
      <c r="A40" s="174" t="s">
        <v>24</v>
      </c>
      <c r="B40" s="175"/>
      <c r="C40" s="176"/>
      <c r="D40" s="90">
        <v>0</v>
      </c>
    </row>
    <row r="41" spans="1:4">
      <c r="A41" s="83"/>
      <c r="B41" s="84"/>
      <c r="C41" s="84"/>
      <c r="D41" s="92"/>
    </row>
    <row r="42" spans="1:4">
      <c r="A42" s="187" t="s">
        <v>25</v>
      </c>
      <c r="B42" s="175"/>
      <c r="C42" s="176"/>
      <c r="D42" s="82">
        <v>54992.47</v>
      </c>
    </row>
    <row r="43" spans="1:4">
      <c r="A43" s="185"/>
      <c r="B43" s="175"/>
      <c r="C43" s="175"/>
      <c r="D43" s="183"/>
    </row>
    <row r="44" spans="1:4">
      <c r="A44" s="186" t="s">
        <v>26</v>
      </c>
      <c r="B44" s="175"/>
      <c r="C44" s="176"/>
      <c r="D44" s="82">
        <v>54992.47</v>
      </c>
    </row>
    <row r="45" spans="1:4">
      <c r="A45" s="83"/>
      <c r="B45" s="84" t="s">
        <v>27</v>
      </c>
      <c r="C45" s="84"/>
      <c r="D45" s="85">
        <v>54992.47</v>
      </c>
    </row>
    <row r="46" spans="1:4">
      <c r="A46" s="83"/>
      <c r="B46" s="84" t="s">
        <v>28</v>
      </c>
      <c r="C46" s="84"/>
      <c r="D46" s="86">
        <v>0</v>
      </c>
    </row>
    <row r="47" spans="1:4" ht="15.75" thickBot="1">
      <c r="A47" s="188" t="s">
        <v>29</v>
      </c>
      <c r="B47" s="189"/>
      <c r="C47" s="190"/>
      <c r="D47" s="94">
        <v>0</v>
      </c>
    </row>
  </sheetData>
  <mergeCells count="23">
    <mergeCell ref="A42:C42"/>
    <mergeCell ref="A43:D43"/>
    <mergeCell ref="A44:C44"/>
    <mergeCell ref="A47:C47"/>
    <mergeCell ref="A20:D20"/>
    <mergeCell ref="A25:C25"/>
    <mergeCell ref="A27:D27"/>
    <mergeCell ref="A34:C34"/>
    <mergeCell ref="A35:D35"/>
    <mergeCell ref="A40:C40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9"/>
  <sheetViews>
    <sheetView showGridLines="0" topLeftCell="A16" workbookViewId="0">
      <selection activeCell="H37" sqref="H37"/>
    </sheetView>
  </sheetViews>
  <sheetFormatPr defaultRowHeight="15"/>
  <cols>
    <col min="3" max="3" width="43" customWidth="1"/>
    <col min="4" max="4" width="22.28515625" customWidth="1"/>
  </cols>
  <sheetData>
    <row r="1" spans="1:4" ht="17.25">
      <c r="A1" s="192" t="s">
        <v>0</v>
      </c>
      <c r="B1" s="140"/>
      <c r="C1" s="140"/>
      <c r="D1" s="140"/>
    </row>
    <row r="2" spans="1:4" ht="15.75" thickBot="1">
      <c r="A2" s="22"/>
      <c r="B2" s="22"/>
      <c r="C2" s="22"/>
      <c r="D2" s="22"/>
    </row>
    <row r="3" spans="1:4">
      <c r="A3" s="141" t="s">
        <v>30</v>
      </c>
      <c r="B3" s="142"/>
      <c r="C3" s="143"/>
      <c r="D3" s="23" t="s">
        <v>31</v>
      </c>
    </row>
    <row r="4" spans="1:4">
      <c r="A4" s="144" t="s">
        <v>3</v>
      </c>
      <c r="B4" s="128"/>
      <c r="C4" s="128"/>
      <c r="D4" s="129"/>
    </row>
    <row r="5" spans="1:4">
      <c r="A5" s="144" t="s">
        <v>65</v>
      </c>
      <c r="B5" s="128"/>
      <c r="C5" s="128"/>
      <c r="D5" s="129"/>
    </row>
    <row r="6" spans="1:4">
      <c r="A6" s="144" t="s">
        <v>72</v>
      </c>
      <c r="B6" s="128"/>
      <c r="C6" s="128"/>
      <c r="D6" s="129"/>
    </row>
    <row r="7" spans="1:4">
      <c r="A7" s="144" t="s">
        <v>67</v>
      </c>
      <c r="B7" s="131"/>
      <c r="C7" s="145" t="s">
        <v>73</v>
      </c>
      <c r="D7" s="129"/>
    </row>
    <row r="8" spans="1:4">
      <c r="A8" s="144" t="s">
        <v>74</v>
      </c>
      <c r="B8" s="128"/>
      <c r="C8" s="128"/>
      <c r="D8" s="129"/>
    </row>
    <row r="9" spans="1:4">
      <c r="A9" s="127"/>
      <c r="B9" s="128"/>
      <c r="C9" s="128"/>
      <c r="D9" s="129"/>
    </row>
    <row r="10" spans="1:4">
      <c r="A10" s="146" t="s">
        <v>9</v>
      </c>
      <c r="B10" s="128"/>
      <c r="C10" s="131"/>
      <c r="D10" s="24">
        <f>SUM(D11:D12)</f>
        <v>16215.08</v>
      </c>
    </row>
    <row r="11" spans="1:4">
      <c r="A11" s="25" t="s">
        <v>10</v>
      </c>
      <c r="B11" s="26"/>
      <c r="C11" s="26"/>
      <c r="D11" s="28">
        <v>16215.08</v>
      </c>
    </row>
    <row r="12" spans="1:4">
      <c r="A12" s="25" t="s">
        <v>11</v>
      </c>
      <c r="B12" s="26"/>
      <c r="C12" s="26"/>
      <c r="D12" s="27">
        <v>0</v>
      </c>
    </row>
    <row r="13" spans="1:4">
      <c r="A13" s="127"/>
      <c r="B13" s="128"/>
      <c r="C13" s="128"/>
      <c r="D13" s="129"/>
    </row>
    <row r="14" spans="1:4">
      <c r="A14" s="136" t="s">
        <v>12</v>
      </c>
      <c r="B14" s="128"/>
      <c r="C14" s="128"/>
      <c r="D14" s="129"/>
    </row>
    <row r="15" spans="1:4">
      <c r="A15" s="29" t="s">
        <v>13</v>
      </c>
      <c r="B15" s="30" t="s">
        <v>14</v>
      </c>
      <c r="C15" s="30" t="s">
        <v>15</v>
      </c>
      <c r="D15" s="31" t="s">
        <v>16</v>
      </c>
    </row>
    <row r="16" spans="1:4">
      <c r="A16" s="25"/>
      <c r="B16" s="26"/>
      <c r="C16" s="26"/>
      <c r="D16" s="27" t="s">
        <v>17</v>
      </c>
    </row>
    <row r="17" spans="1:4">
      <c r="A17" s="25"/>
      <c r="B17" s="26"/>
      <c r="C17" s="26"/>
      <c r="D17" s="27" t="s">
        <v>17</v>
      </c>
    </row>
    <row r="18" spans="1:4">
      <c r="A18" s="25"/>
      <c r="B18" s="26"/>
      <c r="C18" s="26"/>
      <c r="D18" s="27" t="s">
        <v>17</v>
      </c>
    </row>
    <row r="19" spans="1:4">
      <c r="A19" s="137" t="s">
        <v>18</v>
      </c>
      <c r="B19" s="128"/>
      <c r="C19" s="131"/>
      <c r="D19" s="32">
        <f>SUM(D16:D18)</f>
        <v>0</v>
      </c>
    </row>
    <row r="20" spans="1:4">
      <c r="A20" s="136" t="s">
        <v>19</v>
      </c>
      <c r="B20" s="128"/>
      <c r="C20" s="128"/>
      <c r="D20" s="129"/>
    </row>
    <row r="21" spans="1:4">
      <c r="A21" s="29" t="s">
        <v>13</v>
      </c>
      <c r="B21" s="30" t="s">
        <v>14</v>
      </c>
      <c r="C21" s="30" t="s">
        <v>15</v>
      </c>
      <c r="D21" s="31" t="s">
        <v>16</v>
      </c>
    </row>
    <row r="22" spans="1:4">
      <c r="A22" s="95"/>
      <c r="B22" s="26"/>
      <c r="C22" s="30"/>
      <c r="D22" s="27" t="s">
        <v>17</v>
      </c>
    </row>
    <row r="23" spans="1:4">
      <c r="A23" s="25"/>
      <c r="B23" s="26"/>
      <c r="C23" s="26"/>
      <c r="D23" s="27" t="s">
        <v>17</v>
      </c>
    </row>
    <row r="24" spans="1:4">
      <c r="A24" s="25"/>
      <c r="B24" s="26"/>
      <c r="C24" s="26"/>
      <c r="D24" s="27" t="s">
        <v>17</v>
      </c>
    </row>
    <row r="25" spans="1:4">
      <c r="A25" s="135" t="s">
        <v>20</v>
      </c>
      <c r="B25" s="128"/>
      <c r="C25" s="131"/>
      <c r="D25" s="32">
        <f>SUM(D16:D18)</f>
        <v>0</v>
      </c>
    </row>
    <row r="26" spans="1:4">
      <c r="A26" s="25"/>
      <c r="B26" s="26"/>
      <c r="C26" s="26"/>
      <c r="D26" s="96"/>
    </row>
    <row r="27" spans="1:4">
      <c r="A27" s="136" t="s">
        <v>21</v>
      </c>
      <c r="B27" s="128"/>
      <c r="C27" s="128"/>
      <c r="D27" s="129"/>
    </row>
    <row r="28" spans="1:4">
      <c r="A28" s="29" t="s">
        <v>13</v>
      </c>
      <c r="B28" s="30" t="s">
        <v>14</v>
      </c>
      <c r="C28" s="30" t="s">
        <v>15</v>
      </c>
      <c r="D28" s="31" t="s">
        <v>16</v>
      </c>
    </row>
    <row r="29" spans="1:4">
      <c r="A29" s="97">
        <v>40219</v>
      </c>
      <c r="B29" s="30"/>
      <c r="C29" s="30" t="s">
        <v>70</v>
      </c>
      <c r="D29" s="27">
        <v>-12.65</v>
      </c>
    </row>
    <row r="30" spans="1:4">
      <c r="A30" s="97">
        <v>40221</v>
      </c>
      <c r="B30" s="30"/>
      <c r="C30" s="30" t="s">
        <v>75</v>
      </c>
      <c r="D30" s="27">
        <v>-15.84</v>
      </c>
    </row>
    <row r="31" spans="1:4">
      <c r="A31" s="97">
        <v>40226</v>
      </c>
      <c r="B31" s="30"/>
      <c r="C31" s="30" t="s">
        <v>70</v>
      </c>
      <c r="D31" s="27">
        <v>-0.01</v>
      </c>
    </row>
    <row r="32" spans="1:4">
      <c r="A32" s="97">
        <v>40319</v>
      </c>
      <c r="B32" s="26"/>
      <c r="C32" s="30" t="s">
        <v>70</v>
      </c>
      <c r="D32" s="27">
        <v>-41.22</v>
      </c>
    </row>
    <row r="33" spans="1:4">
      <c r="A33" s="97">
        <v>40358</v>
      </c>
      <c r="B33" s="26"/>
      <c r="C33" s="30" t="s">
        <v>70</v>
      </c>
      <c r="D33" s="27">
        <v>-37.71</v>
      </c>
    </row>
    <row r="34" spans="1:4">
      <c r="A34" s="97">
        <v>40640</v>
      </c>
      <c r="B34" s="26"/>
      <c r="C34" s="30" t="s">
        <v>70</v>
      </c>
      <c r="D34" s="27">
        <v>-8.25</v>
      </c>
    </row>
    <row r="35" spans="1:4">
      <c r="A35" s="97">
        <v>40896</v>
      </c>
      <c r="B35" s="26"/>
      <c r="C35" s="30" t="s">
        <v>70</v>
      </c>
      <c r="D35" s="27">
        <v>-11.14</v>
      </c>
    </row>
    <row r="36" spans="1:4">
      <c r="A36" s="137" t="s">
        <v>22</v>
      </c>
      <c r="B36" s="128"/>
      <c r="C36" s="131"/>
      <c r="D36" s="32">
        <f>SUM(D29:D35)</f>
        <v>-126.82000000000001</v>
      </c>
    </row>
    <row r="37" spans="1:4">
      <c r="A37" s="136" t="s">
        <v>23</v>
      </c>
      <c r="B37" s="128"/>
      <c r="C37" s="128"/>
      <c r="D37" s="129"/>
    </row>
    <row r="38" spans="1:4">
      <c r="A38" s="29" t="s">
        <v>13</v>
      </c>
      <c r="B38" s="30" t="s">
        <v>14</v>
      </c>
      <c r="C38" s="30" t="s">
        <v>15</v>
      </c>
      <c r="D38" s="31" t="s">
        <v>16</v>
      </c>
    </row>
    <row r="39" spans="1:4">
      <c r="A39" s="95"/>
      <c r="B39" s="26"/>
      <c r="C39" s="30"/>
      <c r="D39" s="27">
        <v>0</v>
      </c>
    </row>
    <row r="40" spans="1:4">
      <c r="A40" s="25"/>
      <c r="B40" s="26"/>
      <c r="C40" s="26"/>
      <c r="D40" s="27" t="s">
        <v>17</v>
      </c>
    </row>
    <row r="41" spans="1:4">
      <c r="A41" s="25"/>
      <c r="B41" s="26"/>
      <c r="C41" s="26"/>
      <c r="D41" s="27" t="s">
        <v>17</v>
      </c>
    </row>
    <row r="42" spans="1:4">
      <c r="A42" s="137" t="s">
        <v>24</v>
      </c>
      <c r="B42" s="128"/>
      <c r="C42" s="131"/>
      <c r="D42" s="32">
        <f>SUM(D39:D41)</f>
        <v>0</v>
      </c>
    </row>
    <row r="43" spans="1:4">
      <c r="A43" s="25"/>
      <c r="B43" s="26"/>
      <c r="C43" s="26"/>
      <c r="D43" s="96"/>
    </row>
    <row r="44" spans="1:4">
      <c r="A44" s="136" t="s">
        <v>25</v>
      </c>
      <c r="B44" s="128"/>
      <c r="C44" s="131"/>
      <c r="D44" s="24">
        <f>D10+D19+D25+D36+D42</f>
        <v>16088.26</v>
      </c>
    </row>
    <row r="45" spans="1:4">
      <c r="A45" s="127"/>
      <c r="B45" s="128"/>
      <c r="C45" s="128"/>
      <c r="D45" s="129"/>
    </row>
    <row r="46" spans="1:4">
      <c r="A46" s="146" t="s">
        <v>26</v>
      </c>
      <c r="B46" s="128"/>
      <c r="C46" s="131"/>
      <c r="D46" s="24">
        <f>SUM(D47:D48)</f>
        <v>16088.26</v>
      </c>
    </row>
    <row r="47" spans="1:4">
      <c r="A47" s="25"/>
      <c r="B47" s="26" t="s">
        <v>27</v>
      </c>
      <c r="C47" s="26"/>
      <c r="D47" s="28">
        <v>16088.26</v>
      </c>
    </row>
    <row r="48" spans="1:4">
      <c r="A48" s="25"/>
      <c r="B48" s="26" t="s">
        <v>28</v>
      </c>
      <c r="C48" s="26"/>
      <c r="D48" s="27"/>
    </row>
    <row r="49" spans="1:4" ht="15.75" thickBot="1">
      <c r="A49" s="132" t="s">
        <v>29</v>
      </c>
      <c r="B49" s="133"/>
      <c r="C49" s="134"/>
      <c r="D49" s="37">
        <f>D44-D46</f>
        <v>0</v>
      </c>
    </row>
  </sheetData>
  <mergeCells count="23">
    <mergeCell ref="A44:C44"/>
    <mergeCell ref="A45:D45"/>
    <mergeCell ref="A46:C46"/>
    <mergeCell ref="A49:C49"/>
    <mergeCell ref="A20:D20"/>
    <mergeCell ref="A25:C25"/>
    <mergeCell ref="A27:D27"/>
    <mergeCell ref="A36:C36"/>
    <mergeCell ref="A37:D37"/>
    <mergeCell ref="A42:C42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5"/>
  <sheetViews>
    <sheetView showGridLines="0" topLeftCell="A22" workbookViewId="0">
      <selection activeCell="H37" sqref="H37"/>
    </sheetView>
  </sheetViews>
  <sheetFormatPr defaultRowHeight="15"/>
  <cols>
    <col min="3" max="3" width="43.140625" customWidth="1"/>
    <col min="4" max="4" width="21.5703125" customWidth="1"/>
  </cols>
  <sheetData>
    <row r="1" spans="1:4" ht="17.25">
      <c r="A1" s="192" t="s">
        <v>0</v>
      </c>
      <c r="B1" s="140"/>
      <c r="C1" s="140"/>
      <c r="D1" s="140"/>
    </row>
    <row r="2" spans="1:4" ht="15.75" thickBot="1">
      <c r="A2" s="22"/>
      <c r="B2" s="22"/>
      <c r="C2" s="22"/>
      <c r="D2" s="22"/>
    </row>
    <row r="3" spans="1:4">
      <c r="A3" s="141" t="s">
        <v>30</v>
      </c>
      <c r="B3" s="142"/>
      <c r="C3" s="143"/>
      <c r="D3" s="23" t="s">
        <v>31</v>
      </c>
    </row>
    <row r="4" spans="1:4">
      <c r="A4" s="144" t="s">
        <v>58</v>
      </c>
      <c r="B4" s="128"/>
      <c r="C4" s="128"/>
      <c r="D4" s="129"/>
    </row>
    <row r="5" spans="1:4">
      <c r="A5" s="138" t="s">
        <v>65</v>
      </c>
      <c r="B5" s="128"/>
      <c r="C5" s="128"/>
      <c r="D5" s="129"/>
    </row>
    <row r="6" spans="1:4">
      <c r="A6" s="138" t="s">
        <v>76</v>
      </c>
      <c r="B6" s="128"/>
      <c r="C6" s="128"/>
      <c r="D6" s="129"/>
    </row>
    <row r="7" spans="1:4">
      <c r="A7" s="138" t="s">
        <v>67</v>
      </c>
      <c r="B7" s="131"/>
      <c r="C7" s="145" t="s">
        <v>77</v>
      </c>
      <c r="D7" s="129"/>
    </row>
    <row r="8" spans="1:4">
      <c r="A8" s="138" t="s">
        <v>78</v>
      </c>
      <c r="B8" s="128"/>
      <c r="C8" s="128"/>
      <c r="D8" s="129"/>
    </row>
    <row r="9" spans="1:4">
      <c r="A9" s="127"/>
      <c r="B9" s="128"/>
      <c r="C9" s="128"/>
      <c r="D9" s="129"/>
    </row>
    <row r="10" spans="1:4">
      <c r="A10" s="146" t="s">
        <v>9</v>
      </c>
      <c r="B10" s="128"/>
      <c r="C10" s="131"/>
      <c r="D10" s="24">
        <f>SUM(D11:D12)</f>
        <v>3546.25</v>
      </c>
    </row>
    <row r="11" spans="1:4">
      <c r="A11" s="25" t="s">
        <v>10</v>
      </c>
      <c r="B11" s="26"/>
      <c r="C11" s="26"/>
      <c r="D11" s="28">
        <v>3546.25</v>
      </c>
    </row>
    <row r="12" spans="1:4">
      <c r="A12" s="25" t="s">
        <v>11</v>
      </c>
      <c r="B12" s="26"/>
      <c r="C12" s="26"/>
      <c r="D12" s="27">
        <v>0</v>
      </c>
    </row>
    <row r="13" spans="1:4">
      <c r="A13" s="127"/>
      <c r="B13" s="128"/>
      <c r="C13" s="128"/>
      <c r="D13" s="129"/>
    </row>
    <row r="14" spans="1:4">
      <c r="A14" s="136" t="s">
        <v>12</v>
      </c>
      <c r="B14" s="128"/>
      <c r="C14" s="128"/>
      <c r="D14" s="129"/>
    </row>
    <row r="15" spans="1:4">
      <c r="A15" s="29" t="s">
        <v>13</v>
      </c>
      <c r="B15" s="30" t="s">
        <v>14</v>
      </c>
      <c r="C15" s="30" t="s">
        <v>15</v>
      </c>
      <c r="D15" s="31" t="s">
        <v>16</v>
      </c>
    </row>
    <row r="16" spans="1:4">
      <c r="A16" s="25"/>
      <c r="B16" s="26"/>
      <c r="C16" s="26"/>
      <c r="D16" s="27" t="s">
        <v>17</v>
      </c>
    </row>
    <row r="17" spans="1:4">
      <c r="A17" s="25"/>
      <c r="B17" s="26"/>
      <c r="C17" s="26"/>
      <c r="D17" s="27" t="s">
        <v>17</v>
      </c>
    </row>
    <row r="18" spans="1:4">
      <c r="A18" s="25"/>
      <c r="B18" s="26"/>
      <c r="C18" s="26"/>
      <c r="D18" s="27" t="s">
        <v>17</v>
      </c>
    </row>
    <row r="19" spans="1:4">
      <c r="A19" s="137" t="s">
        <v>18</v>
      </c>
      <c r="B19" s="128"/>
      <c r="C19" s="131"/>
      <c r="D19" s="32">
        <f>SUM(D16:D18)</f>
        <v>0</v>
      </c>
    </row>
    <row r="20" spans="1:4">
      <c r="A20" s="136" t="s">
        <v>19</v>
      </c>
      <c r="B20" s="128"/>
      <c r="C20" s="128"/>
      <c r="D20" s="129"/>
    </row>
    <row r="21" spans="1:4">
      <c r="A21" s="29" t="s">
        <v>13</v>
      </c>
      <c r="B21" s="30" t="s">
        <v>14</v>
      </c>
      <c r="C21" s="30" t="s">
        <v>15</v>
      </c>
      <c r="D21" s="31" t="s">
        <v>16</v>
      </c>
    </row>
    <row r="22" spans="1:4">
      <c r="A22" s="25"/>
      <c r="B22" s="26"/>
      <c r="C22" s="26"/>
      <c r="D22" s="27" t="s">
        <v>17</v>
      </c>
    </row>
    <row r="23" spans="1:4">
      <c r="A23" s="25"/>
      <c r="B23" s="26"/>
      <c r="C23" s="26"/>
      <c r="D23" s="27" t="s">
        <v>17</v>
      </c>
    </row>
    <row r="24" spans="1:4">
      <c r="A24" s="25"/>
      <c r="B24" s="26"/>
      <c r="C24" s="26"/>
      <c r="D24" s="27" t="s">
        <v>17</v>
      </c>
    </row>
    <row r="25" spans="1:4">
      <c r="A25" s="135" t="s">
        <v>20</v>
      </c>
      <c r="B25" s="128"/>
      <c r="C25" s="131"/>
      <c r="D25" s="32">
        <f>SUM(D22:D24)</f>
        <v>0</v>
      </c>
    </row>
    <row r="26" spans="1:4">
      <c r="A26" s="25"/>
      <c r="B26" s="26"/>
      <c r="C26" s="26"/>
      <c r="D26" s="96"/>
    </row>
    <row r="27" spans="1:4">
      <c r="A27" s="136" t="s">
        <v>21</v>
      </c>
      <c r="B27" s="128"/>
      <c r="C27" s="128"/>
      <c r="D27" s="129"/>
    </row>
    <row r="28" spans="1:4">
      <c r="A28" s="29" t="s">
        <v>13</v>
      </c>
      <c r="B28" s="30" t="s">
        <v>14</v>
      </c>
      <c r="C28" s="30" t="s">
        <v>15</v>
      </c>
      <c r="D28" s="31" t="s">
        <v>16</v>
      </c>
    </row>
    <row r="29" spans="1:4">
      <c r="A29" s="98">
        <v>39723</v>
      </c>
      <c r="B29" s="26"/>
      <c r="C29" s="30" t="s">
        <v>70</v>
      </c>
      <c r="D29" s="27">
        <v>-5</v>
      </c>
    </row>
    <row r="30" spans="1:4">
      <c r="A30" s="25"/>
      <c r="B30" s="26"/>
      <c r="C30" s="26"/>
      <c r="D30" s="27" t="s">
        <v>17</v>
      </c>
    </row>
    <row r="31" spans="1:4">
      <c r="A31" s="25"/>
      <c r="B31" s="26"/>
      <c r="C31" s="26"/>
      <c r="D31" s="27" t="s">
        <v>17</v>
      </c>
    </row>
    <row r="32" spans="1:4">
      <c r="A32" s="137" t="s">
        <v>22</v>
      </c>
      <c r="B32" s="128"/>
      <c r="C32" s="131"/>
      <c r="D32" s="32">
        <f>SUM(D29:D31)</f>
        <v>-5</v>
      </c>
    </row>
    <row r="33" spans="1:4">
      <c r="A33" s="136" t="s">
        <v>23</v>
      </c>
      <c r="B33" s="128"/>
      <c r="C33" s="128"/>
      <c r="D33" s="129"/>
    </row>
    <row r="34" spans="1:4">
      <c r="A34" s="29" t="s">
        <v>13</v>
      </c>
      <c r="B34" s="30" t="s">
        <v>14</v>
      </c>
      <c r="C34" s="30" t="s">
        <v>15</v>
      </c>
      <c r="D34" s="31" t="s">
        <v>16</v>
      </c>
    </row>
    <row r="35" spans="1:4">
      <c r="A35" s="95"/>
      <c r="B35" s="26"/>
      <c r="C35" s="30"/>
      <c r="D35" s="27">
        <v>0</v>
      </c>
    </row>
    <row r="36" spans="1:4">
      <c r="A36" s="25"/>
      <c r="B36" s="26"/>
      <c r="C36" s="26"/>
      <c r="D36" s="27" t="s">
        <v>17</v>
      </c>
    </row>
    <row r="37" spans="1:4">
      <c r="A37" s="25"/>
      <c r="B37" s="26"/>
      <c r="C37" s="26"/>
      <c r="D37" s="27" t="s">
        <v>17</v>
      </c>
    </row>
    <row r="38" spans="1:4">
      <c r="A38" s="137" t="s">
        <v>24</v>
      </c>
      <c r="B38" s="128"/>
      <c r="C38" s="131"/>
      <c r="D38" s="32">
        <f>SUM(D35:D37)</f>
        <v>0</v>
      </c>
    </row>
    <row r="39" spans="1:4">
      <c r="A39" s="25"/>
      <c r="B39" s="26"/>
      <c r="C39" s="26"/>
      <c r="D39" s="96"/>
    </row>
    <row r="40" spans="1:4">
      <c r="A40" s="136" t="s">
        <v>25</v>
      </c>
      <c r="B40" s="128"/>
      <c r="C40" s="131"/>
      <c r="D40" s="24">
        <f>D10+D19+D25+D32+D38</f>
        <v>3541.25</v>
      </c>
    </row>
    <row r="41" spans="1:4">
      <c r="A41" s="127"/>
      <c r="B41" s="128"/>
      <c r="C41" s="128"/>
      <c r="D41" s="129"/>
    </row>
    <row r="42" spans="1:4">
      <c r="A42" s="146" t="s">
        <v>26</v>
      </c>
      <c r="B42" s="128"/>
      <c r="C42" s="131"/>
      <c r="D42" s="24">
        <f>SUM(D43:D44)</f>
        <v>3541.25</v>
      </c>
    </row>
    <row r="43" spans="1:4">
      <c r="A43" s="25"/>
      <c r="B43" s="26" t="s">
        <v>27</v>
      </c>
      <c r="C43" s="26"/>
      <c r="D43" s="28">
        <v>3541.25</v>
      </c>
    </row>
    <row r="44" spans="1:4">
      <c r="A44" s="25"/>
      <c r="B44" s="26" t="s">
        <v>28</v>
      </c>
      <c r="C44" s="26"/>
      <c r="D44" s="27" t="s">
        <v>17</v>
      </c>
    </row>
    <row r="45" spans="1:4" ht="15.75" thickBot="1">
      <c r="A45" s="132" t="s">
        <v>29</v>
      </c>
      <c r="B45" s="133"/>
      <c r="C45" s="134"/>
      <c r="D45" s="37">
        <f>D40-D42</f>
        <v>0</v>
      </c>
    </row>
  </sheetData>
  <mergeCells count="23">
    <mergeCell ref="A40:C40"/>
    <mergeCell ref="A41:D41"/>
    <mergeCell ref="A42:C42"/>
    <mergeCell ref="A45:C45"/>
    <mergeCell ref="A20:D20"/>
    <mergeCell ref="A25:C25"/>
    <mergeCell ref="A27:D27"/>
    <mergeCell ref="A32:C32"/>
    <mergeCell ref="A33:D33"/>
    <mergeCell ref="A38:C38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48"/>
  <sheetViews>
    <sheetView showGridLines="0" topLeftCell="A16" workbookViewId="0">
      <selection activeCell="H37" sqref="H37"/>
    </sheetView>
  </sheetViews>
  <sheetFormatPr defaultRowHeight="15"/>
  <cols>
    <col min="3" max="3" width="42.5703125" customWidth="1"/>
    <col min="4" max="4" width="20.28515625" customWidth="1"/>
  </cols>
  <sheetData>
    <row r="1" spans="1:4">
      <c r="A1" s="193" t="s">
        <v>0</v>
      </c>
      <c r="B1" s="178"/>
      <c r="C1" s="178"/>
      <c r="D1" s="178"/>
    </row>
    <row r="2" spans="1:4" ht="15.75" thickBot="1">
      <c r="A2" s="80"/>
      <c r="B2" s="80"/>
      <c r="C2" s="80"/>
      <c r="D2" s="80"/>
    </row>
    <row r="3" spans="1:4">
      <c r="A3" s="194" t="s">
        <v>79</v>
      </c>
      <c r="B3" s="180"/>
      <c r="C3" s="181"/>
      <c r="D3" s="99" t="s">
        <v>31</v>
      </c>
    </row>
    <row r="4" spans="1:4">
      <c r="A4" s="195" t="s">
        <v>3</v>
      </c>
      <c r="B4" s="175"/>
      <c r="C4" s="175"/>
      <c r="D4" s="183"/>
    </row>
    <row r="5" spans="1:4">
      <c r="A5" s="195" t="s">
        <v>80</v>
      </c>
      <c r="B5" s="175"/>
      <c r="C5" s="175"/>
      <c r="D5" s="183"/>
    </row>
    <row r="6" spans="1:4">
      <c r="A6" s="195" t="s">
        <v>81</v>
      </c>
      <c r="B6" s="175"/>
      <c r="C6" s="175"/>
      <c r="D6" s="183"/>
    </row>
    <row r="7" spans="1:4">
      <c r="A7" s="195" t="s">
        <v>82</v>
      </c>
      <c r="B7" s="176"/>
      <c r="C7" s="196" t="s">
        <v>83</v>
      </c>
      <c r="D7" s="183"/>
    </row>
    <row r="8" spans="1:4">
      <c r="A8" s="195" t="s">
        <v>84</v>
      </c>
      <c r="B8" s="175"/>
      <c r="C8" s="175"/>
      <c r="D8" s="183"/>
    </row>
    <row r="9" spans="1:4">
      <c r="A9" s="185"/>
      <c r="B9" s="175"/>
      <c r="C9" s="175"/>
      <c r="D9" s="183"/>
    </row>
    <row r="10" spans="1:4">
      <c r="A10" s="197" t="s">
        <v>9</v>
      </c>
      <c r="B10" s="175"/>
      <c r="C10" s="176"/>
      <c r="D10" s="100">
        <v>325.17</v>
      </c>
    </row>
    <row r="11" spans="1:4">
      <c r="A11" s="198" t="s">
        <v>10</v>
      </c>
      <c r="B11" s="175"/>
      <c r="C11" s="176"/>
      <c r="D11" s="86">
        <v>325.17</v>
      </c>
    </row>
    <row r="12" spans="1:4">
      <c r="A12" s="198" t="s">
        <v>11</v>
      </c>
      <c r="B12" s="175"/>
      <c r="C12" s="176"/>
      <c r="D12" s="86">
        <v>0</v>
      </c>
    </row>
    <row r="13" spans="1:4">
      <c r="A13" s="185"/>
      <c r="B13" s="175"/>
      <c r="C13" s="175"/>
      <c r="D13" s="183"/>
    </row>
    <row r="14" spans="1:4">
      <c r="A14" s="200" t="s">
        <v>12</v>
      </c>
      <c r="B14" s="175"/>
      <c r="C14" s="175"/>
      <c r="D14" s="183"/>
    </row>
    <row r="15" spans="1:4">
      <c r="A15" s="87" t="s">
        <v>13</v>
      </c>
      <c r="B15" s="88" t="s">
        <v>14</v>
      </c>
      <c r="C15" s="88" t="s">
        <v>15</v>
      </c>
      <c r="D15" s="89" t="s">
        <v>16</v>
      </c>
    </row>
    <row r="16" spans="1:4">
      <c r="A16" s="83"/>
      <c r="B16" s="84"/>
      <c r="C16" s="84"/>
      <c r="D16" s="86">
        <v>0</v>
      </c>
    </row>
    <row r="17" spans="1:4">
      <c r="A17" s="83"/>
      <c r="B17" s="84"/>
      <c r="C17" s="84"/>
      <c r="D17" s="86">
        <v>0</v>
      </c>
    </row>
    <row r="18" spans="1:4">
      <c r="A18" s="83"/>
      <c r="B18" s="84"/>
      <c r="C18" s="84"/>
      <c r="D18" s="86">
        <v>0</v>
      </c>
    </row>
    <row r="19" spans="1:4">
      <c r="A19" s="201" t="s">
        <v>18</v>
      </c>
      <c r="B19" s="175"/>
      <c r="C19" s="176"/>
      <c r="D19" s="101">
        <v>0</v>
      </c>
    </row>
    <row r="20" spans="1:4">
      <c r="A20" s="200" t="s">
        <v>19</v>
      </c>
      <c r="B20" s="175"/>
      <c r="C20" s="175"/>
      <c r="D20" s="183"/>
    </row>
    <row r="21" spans="1:4">
      <c r="A21" s="87" t="s">
        <v>13</v>
      </c>
      <c r="B21" s="88" t="s">
        <v>14</v>
      </c>
      <c r="C21" s="88" t="s">
        <v>15</v>
      </c>
      <c r="D21" s="89" t="s">
        <v>16</v>
      </c>
    </row>
    <row r="22" spans="1:4">
      <c r="A22" s="83"/>
      <c r="B22" s="84"/>
      <c r="C22" s="84"/>
      <c r="D22" s="86">
        <v>0</v>
      </c>
    </row>
    <row r="23" spans="1:4">
      <c r="A23" s="83"/>
      <c r="B23" s="84"/>
      <c r="C23" s="84"/>
      <c r="D23" s="86">
        <v>0</v>
      </c>
    </row>
    <row r="24" spans="1:4">
      <c r="A24" s="83"/>
      <c r="B24" s="84"/>
      <c r="C24" s="84"/>
      <c r="D24" s="86">
        <v>0</v>
      </c>
    </row>
    <row r="25" spans="1:4">
      <c r="A25" s="202" t="s">
        <v>20</v>
      </c>
      <c r="B25" s="175"/>
      <c r="C25" s="176"/>
      <c r="D25" s="101">
        <v>0</v>
      </c>
    </row>
    <row r="26" spans="1:4">
      <c r="A26" s="83"/>
      <c r="B26" s="84"/>
      <c r="C26" s="84"/>
      <c r="D26" s="92"/>
    </row>
    <row r="27" spans="1:4">
      <c r="A27" s="200" t="s">
        <v>21</v>
      </c>
      <c r="B27" s="175"/>
      <c r="C27" s="175"/>
      <c r="D27" s="183"/>
    </row>
    <row r="28" spans="1:4">
      <c r="A28" s="87" t="s">
        <v>13</v>
      </c>
      <c r="B28" s="88" t="s">
        <v>14</v>
      </c>
      <c r="C28" s="88" t="s">
        <v>15</v>
      </c>
      <c r="D28" s="89" t="s">
        <v>16</v>
      </c>
    </row>
    <row r="29" spans="1:4">
      <c r="A29" s="102">
        <v>39647</v>
      </c>
      <c r="B29" s="103"/>
      <c r="C29" s="103" t="s">
        <v>85</v>
      </c>
      <c r="D29" s="86">
        <v>-371</v>
      </c>
    </row>
    <row r="30" spans="1:4">
      <c r="A30" s="102">
        <v>39813</v>
      </c>
      <c r="B30" s="103"/>
      <c r="C30" s="103" t="s">
        <v>86</v>
      </c>
      <c r="D30" s="86">
        <v>270.83</v>
      </c>
    </row>
    <row r="31" spans="1:4">
      <c r="A31" s="102">
        <v>40064</v>
      </c>
      <c r="B31" s="103"/>
      <c r="C31" s="103" t="s">
        <v>87</v>
      </c>
      <c r="D31" s="86">
        <v>-210</v>
      </c>
    </row>
    <row r="32" spans="1:4">
      <c r="A32" s="102">
        <v>40848</v>
      </c>
      <c r="B32" s="103"/>
      <c r="C32" s="103" t="s">
        <v>88</v>
      </c>
      <c r="D32" s="86">
        <v>-5</v>
      </c>
    </row>
    <row r="33" spans="1:4">
      <c r="A33" s="102">
        <v>41673</v>
      </c>
      <c r="B33" s="103"/>
      <c r="C33" s="103" t="s">
        <v>88</v>
      </c>
      <c r="D33" s="86">
        <v>-5</v>
      </c>
    </row>
    <row r="34" spans="1:4">
      <c r="A34" s="102">
        <v>41761</v>
      </c>
      <c r="B34" s="103"/>
      <c r="C34" s="103" t="s">
        <v>88</v>
      </c>
      <c r="D34" s="86">
        <v>-5</v>
      </c>
    </row>
    <row r="35" spans="1:4">
      <c r="A35" s="203" t="s">
        <v>22</v>
      </c>
      <c r="B35" s="175"/>
      <c r="C35" s="176"/>
      <c r="D35" s="100">
        <v>-325.17</v>
      </c>
    </row>
    <row r="36" spans="1:4">
      <c r="A36" s="204" t="s">
        <v>23</v>
      </c>
      <c r="B36" s="175"/>
      <c r="C36" s="175"/>
      <c r="D36" s="183"/>
    </row>
    <row r="37" spans="1:4">
      <c r="A37" s="87" t="s">
        <v>13</v>
      </c>
      <c r="B37" s="88" t="s">
        <v>14</v>
      </c>
      <c r="C37" s="88" t="s">
        <v>15</v>
      </c>
      <c r="D37" s="89" t="s">
        <v>16</v>
      </c>
    </row>
    <row r="38" spans="1:4">
      <c r="A38" s="83"/>
      <c r="B38" s="84"/>
      <c r="C38" s="84"/>
      <c r="D38" s="86">
        <v>0</v>
      </c>
    </row>
    <row r="39" spans="1:4">
      <c r="A39" s="83"/>
      <c r="B39" s="84"/>
      <c r="C39" s="84"/>
      <c r="D39" s="86">
        <v>0</v>
      </c>
    </row>
    <row r="40" spans="1:4">
      <c r="A40" s="83"/>
      <c r="B40" s="84"/>
      <c r="C40" s="84"/>
      <c r="D40" s="86">
        <v>0</v>
      </c>
    </row>
    <row r="41" spans="1:4">
      <c r="A41" s="201" t="s">
        <v>24</v>
      </c>
      <c r="B41" s="175"/>
      <c r="C41" s="176"/>
      <c r="D41" s="101">
        <v>0</v>
      </c>
    </row>
    <row r="42" spans="1:4">
      <c r="A42" s="83"/>
      <c r="B42" s="84"/>
      <c r="C42" s="84"/>
      <c r="D42" s="92"/>
    </row>
    <row r="43" spans="1:4">
      <c r="A43" s="200" t="s">
        <v>25</v>
      </c>
      <c r="B43" s="175"/>
      <c r="C43" s="176"/>
      <c r="D43" s="104">
        <v>0</v>
      </c>
    </row>
    <row r="44" spans="1:4">
      <c r="A44" s="185"/>
      <c r="B44" s="175"/>
      <c r="C44" s="175"/>
      <c r="D44" s="183"/>
    </row>
    <row r="45" spans="1:4">
      <c r="A45" s="197" t="s">
        <v>26</v>
      </c>
      <c r="B45" s="175"/>
      <c r="C45" s="176"/>
      <c r="D45" s="100">
        <v>0</v>
      </c>
    </row>
    <row r="46" spans="1:4">
      <c r="A46" s="83" t="s">
        <v>37</v>
      </c>
      <c r="B46" s="84" t="s">
        <v>27</v>
      </c>
      <c r="C46" s="84"/>
      <c r="D46" s="86">
        <v>0</v>
      </c>
    </row>
    <row r="47" spans="1:4">
      <c r="A47" s="83"/>
      <c r="B47" s="84" t="s">
        <v>28</v>
      </c>
      <c r="C47" s="84"/>
      <c r="D47" s="86">
        <v>0</v>
      </c>
    </row>
    <row r="48" spans="1:4" ht="15.75" thickBot="1">
      <c r="A48" s="199" t="s">
        <v>29</v>
      </c>
      <c r="B48" s="189"/>
      <c r="C48" s="190"/>
      <c r="D48" s="105">
        <v>0</v>
      </c>
    </row>
  </sheetData>
  <mergeCells count="25">
    <mergeCell ref="A48:C48"/>
    <mergeCell ref="A14:D14"/>
    <mergeCell ref="A19:C19"/>
    <mergeCell ref="A20:D20"/>
    <mergeCell ref="A25:C25"/>
    <mergeCell ref="A27:D27"/>
    <mergeCell ref="A35:C35"/>
    <mergeCell ref="A36:D36"/>
    <mergeCell ref="A41:C41"/>
    <mergeCell ref="A43:C43"/>
    <mergeCell ref="A44:D44"/>
    <mergeCell ref="A45:C45"/>
    <mergeCell ref="A13:D13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1:C11"/>
    <mergeCell ref="A12:C1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68"/>
  <sheetViews>
    <sheetView showGridLines="0" tabSelected="1" topLeftCell="A16" workbookViewId="0">
      <selection activeCell="H37" sqref="H37"/>
    </sheetView>
  </sheetViews>
  <sheetFormatPr defaultRowHeight="15"/>
  <cols>
    <col min="3" max="3" width="42.85546875" customWidth="1"/>
    <col min="4" max="4" width="24.28515625" customWidth="1"/>
  </cols>
  <sheetData>
    <row r="1" spans="1:4">
      <c r="A1" s="205" t="s">
        <v>0</v>
      </c>
      <c r="B1" s="140"/>
      <c r="C1" s="140"/>
      <c r="D1" s="140"/>
    </row>
    <row r="2" spans="1:4" ht="15.75" thickBot="1">
      <c r="A2" s="22"/>
      <c r="B2" s="22"/>
      <c r="C2" s="22"/>
      <c r="D2" s="22"/>
    </row>
    <row r="3" spans="1:4">
      <c r="A3" s="141" t="s">
        <v>79</v>
      </c>
      <c r="B3" s="142"/>
      <c r="C3" s="143"/>
      <c r="D3" s="23" t="s">
        <v>31</v>
      </c>
    </row>
    <row r="4" spans="1:4">
      <c r="A4" s="144" t="s">
        <v>3</v>
      </c>
      <c r="B4" s="128"/>
      <c r="C4" s="128"/>
      <c r="D4" s="129"/>
    </row>
    <row r="5" spans="1:4">
      <c r="A5" s="144" t="s">
        <v>80</v>
      </c>
      <c r="B5" s="128"/>
      <c r="C5" s="128"/>
      <c r="D5" s="129"/>
    </row>
    <row r="6" spans="1:4">
      <c r="A6" s="144" t="s">
        <v>89</v>
      </c>
      <c r="B6" s="128"/>
      <c r="C6" s="128"/>
      <c r="D6" s="129"/>
    </row>
    <row r="7" spans="1:4">
      <c r="A7" s="144" t="s">
        <v>82</v>
      </c>
      <c r="B7" s="131"/>
      <c r="C7" s="145" t="s">
        <v>90</v>
      </c>
      <c r="D7" s="129"/>
    </row>
    <row r="8" spans="1:4">
      <c r="A8" s="144" t="s">
        <v>44</v>
      </c>
      <c r="B8" s="128"/>
      <c r="C8" s="128"/>
      <c r="D8" s="129"/>
    </row>
    <row r="9" spans="1:4">
      <c r="A9" s="127"/>
      <c r="B9" s="128"/>
      <c r="C9" s="128"/>
      <c r="D9" s="129"/>
    </row>
    <row r="10" spans="1:4">
      <c r="A10" s="146" t="s">
        <v>9</v>
      </c>
      <c r="B10" s="128"/>
      <c r="C10" s="131"/>
      <c r="D10" s="24">
        <f>SUM(D11:D12)</f>
        <v>675.43</v>
      </c>
    </row>
    <row r="11" spans="1:4">
      <c r="A11" s="206" t="s">
        <v>10</v>
      </c>
      <c r="B11" s="128"/>
      <c r="C11" s="131"/>
      <c r="D11" s="27">
        <v>675.43</v>
      </c>
    </row>
    <row r="12" spans="1:4">
      <c r="A12" s="206" t="s">
        <v>11</v>
      </c>
      <c r="B12" s="128"/>
      <c r="C12" s="131"/>
      <c r="D12" s="27">
        <v>0</v>
      </c>
    </row>
    <row r="13" spans="1:4">
      <c r="A13" s="127"/>
      <c r="B13" s="128"/>
      <c r="C13" s="128"/>
      <c r="D13" s="129"/>
    </row>
    <row r="14" spans="1:4">
      <c r="A14" s="136" t="s">
        <v>12</v>
      </c>
      <c r="B14" s="128"/>
      <c r="C14" s="128"/>
      <c r="D14" s="129"/>
    </row>
    <row r="15" spans="1:4">
      <c r="A15" s="29" t="s">
        <v>13</v>
      </c>
      <c r="B15" s="30" t="s">
        <v>14</v>
      </c>
      <c r="C15" s="30" t="s">
        <v>15</v>
      </c>
      <c r="D15" s="31" t="s">
        <v>16</v>
      </c>
    </row>
    <row r="16" spans="1:4">
      <c r="A16" s="25"/>
      <c r="B16" s="26"/>
      <c r="C16" s="26"/>
      <c r="D16" s="27">
        <v>0</v>
      </c>
    </row>
    <row r="17" spans="1:4">
      <c r="A17" s="25"/>
      <c r="B17" s="26"/>
      <c r="C17" s="26"/>
      <c r="D17" s="27">
        <v>0</v>
      </c>
    </row>
    <row r="18" spans="1:4">
      <c r="A18" s="25"/>
      <c r="B18" s="26"/>
      <c r="C18" s="26"/>
      <c r="D18" s="27">
        <v>0</v>
      </c>
    </row>
    <row r="19" spans="1:4">
      <c r="A19" s="137" t="s">
        <v>18</v>
      </c>
      <c r="B19" s="128"/>
      <c r="C19" s="131"/>
      <c r="D19" s="32">
        <f>SUM(D16:D18)</f>
        <v>0</v>
      </c>
    </row>
    <row r="20" spans="1:4">
      <c r="A20" s="136" t="s">
        <v>19</v>
      </c>
      <c r="B20" s="128"/>
      <c r="C20" s="128"/>
      <c r="D20" s="129"/>
    </row>
    <row r="21" spans="1:4">
      <c r="A21" s="29" t="s">
        <v>13</v>
      </c>
      <c r="B21" s="30" t="s">
        <v>14</v>
      </c>
      <c r="C21" s="30" t="s">
        <v>15</v>
      </c>
      <c r="D21" s="31" t="s">
        <v>16</v>
      </c>
    </row>
    <row r="22" spans="1:4">
      <c r="A22" s="25"/>
      <c r="B22" s="26"/>
      <c r="C22" s="26"/>
      <c r="D22" s="27">
        <v>0</v>
      </c>
    </row>
    <row r="23" spans="1:4">
      <c r="A23" s="25"/>
      <c r="B23" s="26"/>
      <c r="C23" s="26"/>
      <c r="D23" s="27">
        <v>0</v>
      </c>
    </row>
    <row r="24" spans="1:4">
      <c r="A24" s="25"/>
      <c r="B24" s="26"/>
      <c r="C24" s="26"/>
      <c r="D24" s="27">
        <v>0</v>
      </c>
    </row>
    <row r="25" spans="1:4">
      <c r="A25" s="135" t="s">
        <v>20</v>
      </c>
      <c r="B25" s="128"/>
      <c r="C25" s="131"/>
      <c r="D25" s="32">
        <f>SUM(D22:D24)</f>
        <v>0</v>
      </c>
    </row>
    <row r="26" spans="1:4">
      <c r="A26" s="25"/>
      <c r="B26" s="26"/>
      <c r="C26" s="26"/>
      <c r="D26" s="96"/>
    </row>
    <row r="27" spans="1:4">
      <c r="A27" s="136" t="s">
        <v>21</v>
      </c>
      <c r="B27" s="128"/>
      <c r="C27" s="128"/>
      <c r="D27" s="129"/>
    </row>
    <row r="28" spans="1:4">
      <c r="A28" s="29" t="s">
        <v>13</v>
      </c>
      <c r="B28" s="30" t="s">
        <v>14</v>
      </c>
      <c r="C28" s="30" t="s">
        <v>15</v>
      </c>
      <c r="D28" s="31" t="s">
        <v>16</v>
      </c>
    </row>
    <row r="29" spans="1:4">
      <c r="A29" s="106">
        <v>40611</v>
      </c>
      <c r="B29" s="30"/>
      <c r="C29" s="35" t="s">
        <v>91</v>
      </c>
      <c r="D29" s="27">
        <v>-46.5</v>
      </c>
    </row>
    <row r="30" spans="1:4">
      <c r="A30" s="106">
        <v>40638</v>
      </c>
      <c r="B30" s="30"/>
      <c r="C30" s="35" t="s">
        <v>91</v>
      </c>
      <c r="D30" s="27">
        <v>-46.5</v>
      </c>
    </row>
    <row r="31" spans="1:4">
      <c r="A31" s="106">
        <v>40668</v>
      </c>
      <c r="B31" s="30"/>
      <c r="C31" s="35" t="s">
        <v>91</v>
      </c>
      <c r="D31" s="27">
        <v>-46.5</v>
      </c>
    </row>
    <row r="32" spans="1:4">
      <c r="A32" s="106">
        <v>40700</v>
      </c>
      <c r="B32" s="30"/>
      <c r="C32" s="35" t="s">
        <v>91</v>
      </c>
      <c r="D32" s="27">
        <v>-46.5</v>
      </c>
    </row>
    <row r="33" spans="1:4">
      <c r="A33" s="106">
        <v>40729</v>
      </c>
      <c r="B33" s="30"/>
      <c r="C33" s="35" t="s">
        <v>91</v>
      </c>
      <c r="D33" s="27">
        <v>-46.5</v>
      </c>
    </row>
    <row r="34" spans="1:4">
      <c r="A34" s="106">
        <v>40758</v>
      </c>
      <c r="B34" s="30"/>
      <c r="C34" s="35" t="s">
        <v>91</v>
      </c>
      <c r="D34" s="27">
        <v>-46.5</v>
      </c>
    </row>
    <row r="35" spans="1:4">
      <c r="A35" s="106">
        <v>40848</v>
      </c>
      <c r="B35" s="30"/>
      <c r="C35" s="35" t="s">
        <v>92</v>
      </c>
      <c r="D35" s="27">
        <v>-5</v>
      </c>
    </row>
    <row r="36" spans="1:4">
      <c r="A36" s="106">
        <v>40940</v>
      </c>
      <c r="B36" s="30"/>
      <c r="C36" s="35" t="s">
        <v>92</v>
      </c>
      <c r="D36" s="27">
        <v>-5</v>
      </c>
    </row>
    <row r="37" spans="1:4">
      <c r="A37" s="106">
        <v>41031</v>
      </c>
      <c r="B37" s="30"/>
      <c r="C37" s="35" t="s">
        <v>92</v>
      </c>
      <c r="D37" s="27">
        <v>-5</v>
      </c>
    </row>
    <row r="38" spans="1:4">
      <c r="A38" s="106">
        <v>41122</v>
      </c>
      <c r="B38" s="30"/>
      <c r="C38" s="35" t="s">
        <v>92</v>
      </c>
      <c r="D38" s="27">
        <v>-5</v>
      </c>
    </row>
    <row r="39" spans="1:4">
      <c r="A39" s="106">
        <v>41214</v>
      </c>
      <c r="B39" s="30"/>
      <c r="C39" s="35" t="s">
        <v>92</v>
      </c>
      <c r="D39" s="27">
        <v>-5</v>
      </c>
    </row>
    <row r="40" spans="1:4">
      <c r="A40" s="106">
        <v>41225</v>
      </c>
      <c r="B40" s="30"/>
      <c r="C40" s="35" t="s">
        <v>93</v>
      </c>
      <c r="D40" s="27">
        <v>-0.27</v>
      </c>
    </row>
    <row r="41" spans="1:4">
      <c r="A41" s="106">
        <v>41264</v>
      </c>
      <c r="B41" s="30"/>
      <c r="C41" s="35" t="s">
        <v>94</v>
      </c>
      <c r="D41" s="27">
        <v>-14.5</v>
      </c>
    </row>
    <row r="42" spans="1:4">
      <c r="A42" s="106">
        <v>41276</v>
      </c>
      <c r="B42" s="30"/>
      <c r="C42" s="35" t="s">
        <v>93</v>
      </c>
      <c r="D42" s="27">
        <v>-0.79</v>
      </c>
    </row>
    <row r="43" spans="1:4">
      <c r="A43" s="106">
        <v>41306</v>
      </c>
      <c r="B43" s="30"/>
      <c r="C43" s="35" t="s">
        <v>92</v>
      </c>
      <c r="D43" s="27">
        <v>-5</v>
      </c>
    </row>
    <row r="44" spans="1:4">
      <c r="A44" s="106">
        <v>41306</v>
      </c>
      <c r="B44" s="30"/>
      <c r="C44" s="35" t="s">
        <v>93</v>
      </c>
      <c r="D44" s="27">
        <v>-2.35</v>
      </c>
    </row>
    <row r="45" spans="1:4">
      <c r="A45" s="106">
        <v>41324</v>
      </c>
      <c r="B45" s="30"/>
      <c r="C45" s="35" t="s">
        <v>93</v>
      </c>
      <c r="D45" s="27">
        <v>-2.02</v>
      </c>
    </row>
    <row r="46" spans="1:4">
      <c r="A46" s="106">
        <v>41389</v>
      </c>
      <c r="B46" s="30"/>
      <c r="C46" s="35" t="s">
        <v>93</v>
      </c>
      <c r="D46" s="27">
        <v>-7.24</v>
      </c>
    </row>
    <row r="47" spans="1:4">
      <c r="A47" s="106">
        <v>41389</v>
      </c>
      <c r="B47" s="30"/>
      <c r="C47" s="35" t="s">
        <v>93</v>
      </c>
      <c r="D47" s="27">
        <v>-0.61</v>
      </c>
    </row>
    <row r="48" spans="1:4">
      <c r="A48" s="106">
        <v>41396</v>
      </c>
      <c r="B48" s="30"/>
      <c r="C48" s="35" t="s">
        <v>92</v>
      </c>
      <c r="D48" s="27">
        <v>-5</v>
      </c>
    </row>
    <row r="49" spans="1:4">
      <c r="A49" s="106">
        <v>41402</v>
      </c>
      <c r="B49" s="30"/>
      <c r="C49" s="35" t="s">
        <v>95</v>
      </c>
      <c r="D49" s="27">
        <v>-308.64999999999998</v>
      </c>
    </row>
    <row r="50" spans="1:4">
      <c r="A50" s="106">
        <v>41487</v>
      </c>
      <c r="B50" s="30"/>
      <c r="C50" s="35" t="s">
        <v>92</v>
      </c>
      <c r="D50" s="27">
        <v>-5</v>
      </c>
    </row>
    <row r="51" spans="1:4">
      <c r="A51" s="106">
        <v>41579</v>
      </c>
      <c r="B51" s="30"/>
      <c r="C51" s="35" t="s">
        <v>92</v>
      </c>
      <c r="D51" s="27">
        <v>-5</v>
      </c>
    </row>
    <row r="52" spans="1:4">
      <c r="A52" s="106">
        <v>41673</v>
      </c>
      <c r="B52" s="30"/>
      <c r="C52" s="35" t="s">
        <v>92</v>
      </c>
      <c r="D52" s="27">
        <v>-5</v>
      </c>
    </row>
    <row r="53" spans="1:4">
      <c r="A53" s="106">
        <v>41761</v>
      </c>
      <c r="B53" s="30"/>
      <c r="C53" s="35" t="s">
        <v>92</v>
      </c>
      <c r="D53" s="27">
        <v>-5</v>
      </c>
    </row>
    <row r="54" spans="1:4">
      <c r="A54" s="106">
        <v>41852</v>
      </c>
      <c r="B54" s="30"/>
      <c r="C54" s="35" t="s">
        <v>92</v>
      </c>
      <c r="D54" s="27">
        <v>-5</v>
      </c>
    </row>
    <row r="55" spans="1:4">
      <c r="A55" s="207" t="s">
        <v>22</v>
      </c>
      <c r="B55" s="128"/>
      <c r="C55" s="131"/>
      <c r="D55" s="24">
        <f>SUM(D29:D54)</f>
        <v>-675.43000000000006</v>
      </c>
    </row>
    <row r="56" spans="1:4">
      <c r="A56" s="138" t="s">
        <v>23</v>
      </c>
      <c r="B56" s="128"/>
      <c r="C56" s="128"/>
      <c r="D56" s="129"/>
    </row>
    <row r="57" spans="1:4">
      <c r="A57" s="29" t="s">
        <v>13</v>
      </c>
      <c r="B57" s="30" t="s">
        <v>14</v>
      </c>
      <c r="C57" s="30" t="s">
        <v>15</v>
      </c>
      <c r="D57" s="31" t="s">
        <v>16</v>
      </c>
    </row>
    <row r="58" spans="1:4">
      <c r="A58" s="25"/>
      <c r="B58" s="26"/>
      <c r="C58" s="26"/>
      <c r="D58" s="27">
        <v>0</v>
      </c>
    </row>
    <row r="59" spans="1:4">
      <c r="A59" s="25"/>
      <c r="B59" s="26"/>
      <c r="C59" s="26"/>
      <c r="D59" s="27">
        <v>0</v>
      </c>
    </row>
    <row r="60" spans="1:4">
      <c r="A60" s="25"/>
      <c r="B60" s="26"/>
      <c r="C60" s="26"/>
      <c r="D60" s="27">
        <v>0</v>
      </c>
    </row>
    <row r="61" spans="1:4">
      <c r="A61" s="137" t="s">
        <v>24</v>
      </c>
      <c r="B61" s="128"/>
      <c r="C61" s="131"/>
      <c r="D61" s="32">
        <f>SUM(D58:D60)</f>
        <v>0</v>
      </c>
    </row>
    <row r="62" spans="1:4">
      <c r="A62" s="25"/>
      <c r="B62" s="26"/>
      <c r="C62" s="26"/>
      <c r="D62" s="96"/>
    </row>
    <row r="63" spans="1:4">
      <c r="A63" s="136" t="s">
        <v>25</v>
      </c>
      <c r="B63" s="128"/>
      <c r="C63" s="131"/>
      <c r="D63" s="107">
        <f>D55+D25+D19+D10</f>
        <v>0</v>
      </c>
    </row>
    <row r="64" spans="1:4">
      <c r="A64" s="127"/>
      <c r="B64" s="128"/>
      <c r="C64" s="128"/>
      <c r="D64" s="129"/>
    </row>
    <row r="65" spans="1:4">
      <c r="A65" s="146" t="s">
        <v>26</v>
      </c>
      <c r="B65" s="128"/>
      <c r="C65" s="131"/>
      <c r="D65" s="24">
        <f>SUM(D66:D67)</f>
        <v>0</v>
      </c>
    </row>
    <row r="66" spans="1:4">
      <c r="A66" s="25"/>
      <c r="B66" s="26" t="s">
        <v>27</v>
      </c>
      <c r="C66" s="26"/>
      <c r="D66" s="27">
        <v>0</v>
      </c>
    </row>
    <row r="67" spans="1:4">
      <c r="A67" s="25"/>
      <c r="B67" s="26" t="s">
        <v>28</v>
      </c>
      <c r="C67" s="26"/>
      <c r="D67" s="27">
        <v>0</v>
      </c>
    </row>
    <row r="68" spans="1:4" ht="15.75" thickBot="1">
      <c r="A68" s="132" t="s">
        <v>29</v>
      </c>
      <c r="B68" s="133"/>
      <c r="C68" s="134"/>
      <c r="D68" s="37">
        <f>D63-D65</f>
        <v>0</v>
      </c>
    </row>
  </sheetData>
  <mergeCells count="25">
    <mergeCell ref="A68:C68"/>
    <mergeCell ref="A14:D14"/>
    <mergeCell ref="A19:C19"/>
    <mergeCell ref="A20:D20"/>
    <mergeCell ref="A25:C25"/>
    <mergeCell ref="A27:D27"/>
    <mergeCell ref="A55:C55"/>
    <mergeCell ref="A56:D56"/>
    <mergeCell ref="A61:C61"/>
    <mergeCell ref="A63:C63"/>
    <mergeCell ref="A64:D64"/>
    <mergeCell ref="A65:C65"/>
    <mergeCell ref="A13:D13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1:C11"/>
    <mergeCell ref="A12:C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19" workbookViewId="0">
      <selection activeCell="C28" sqref="C28"/>
    </sheetView>
  </sheetViews>
  <sheetFormatPr defaultRowHeight="15"/>
  <cols>
    <col min="3" max="3" width="43.42578125" customWidth="1"/>
    <col min="4" max="4" width="21.7109375" customWidth="1"/>
  </cols>
  <sheetData>
    <row r="1" spans="1:4" ht="15.75">
      <c r="A1" s="139" t="s">
        <v>0</v>
      </c>
      <c r="B1" s="140"/>
      <c r="C1" s="140"/>
      <c r="D1" s="140"/>
    </row>
    <row r="2" spans="1:4" ht="15.75" thickBot="1">
      <c r="A2" s="22"/>
      <c r="B2" s="22"/>
      <c r="C2" s="22"/>
      <c r="D2" s="22"/>
    </row>
    <row r="3" spans="1:4">
      <c r="A3" s="141" t="s">
        <v>30</v>
      </c>
      <c r="B3" s="142"/>
      <c r="C3" s="143"/>
      <c r="D3" s="23" t="s">
        <v>31</v>
      </c>
    </row>
    <row r="4" spans="1:4">
      <c r="A4" s="144" t="s">
        <v>3</v>
      </c>
      <c r="B4" s="128"/>
      <c r="C4" s="128"/>
      <c r="D4" s="129"/>
    </row>
    <row r="5" spans="1:4">
      <c r="A5" s="138" t="s">
        <v>32</v>
      </c>
      <c r="B5" s="128"/>
      <c r="C5" s="128"/>
      <c r="D5" s="129"/>
    </row>
    <row r="6" spans="1:4">
      <c r="A6" s="138" t="s">
        <v>33</v>
      </c>
      <c r="B6" s="128"/>
      <c r="C6" s="128"/>
      <c r="D6" s="129"/>
    </row>
    <row r="7" spans="1:4">
      <c r="A7" s="138" t="s">
        <v>6</v>
      </c>
      <c r="B7" s="131"/>
      <c r="C7" s="145" t="s">
        <v>34</v>
      </c>
      <c r="D7" s="129"/>
    </row>
    <row r="8" spans="1:4">
      <c r="A8" s="138" t="s">
        <v>35</v>
      </c>
      <c r="B8" s="128"/>
      <c r="C8" s="128"/>
      <c r="D8" s="129"/>
    </row>
    <row r="9" spans="1:4">
      <c r="A9" s="127"/>
      <c r="B9" s="128"/>
      <c r="C9" s="128"/>
      <c r="D9" s="129"/>
    </row>
    <row r="10" spans="1:4">
      <c r="A10" s="146" t="s">
        <v>64</v>
      </c>
      <c r="B10" s="128"/>
      <c r="C10" s="131"/>
      <c r="D10" s="24">
        <f>SUM(D11:D12)</f>
        <v>1257242.94</v>
      </c>
    </row>
    <row r="11" spans="1:4">
      <c r="A11" s="25" t="s">
        <v>10</v>
      </c>
      <c r="B11" s="26"/>
      <c r="C11" s="26"/>
      <c r="D11" s="27">
        <v>111.97</v>
      </c>
    </row>
    <row r="12" spans="1:4">
      <c r="A12" s="25" t="s">
        <v>11</v>
      </c>
      <c r="B12" s="26"/>
      <c r="C12" s="26"/>
      <c r="D12" s="28">
        <v>1257130.97</v>
      </c>
    </row>
    <row r="13" spans="1:4">
      <c r="A13" s="136">
        <v>6</v>
      </c>
      <c r="B13" s="128"/>
      <c r="C13" s="128"/>
      <c r="D13" s="129"/>
    </row>
    <row r="14" spans="1:4">
      <c r="A14" s="29" t="s">
        <v>13</v>
      </c>
      <c r="B14" s="30" t="s">
        <v>14</v>
      </c>
      <c r="C14" s="30" t="s">
        <v>15</v>
      </c>
      <c r="D14" s="31" t="s">
        <v>16</v>
      </c>
    </row>
    <row r="15" spans="1:4">
      <c r="A15" s="25"/>
      <c r="B15" s="26"/>
      <c r="C15" s="26"/>
      <c r="D15" s="27" t="s">
        <v>17</v>
      </c>
    </row>
    <row r="16" spans="1:4">
      <c r="A16" s="25"/>
      <c r="B16" s="26"/>
      <c r="C16" s="26"/>
      <c r="D16" s="27" t="s">
        <v>17</v>
      </c>
    </row>
    <row r="17" spans="1:4">
      <c r="A17" s="25"/>
      <c r="B17" s="26"/>
      <c r="C17" s="26"/>
      <c r="D17" s="27" t="s">
        <v>17</v>
      </c>
    </row>
    <row r="18" spans="1:4">
      <c r="A18" s="137" t="s">
        <v>18</v>
      </c>
      <c r="B18" s="128"/>
      <c r="C18" s="131"/>
      <c r="D18" s="32">
        <f>SUM(D15:D17)</f>
        <v>0</v>
      </c>
    </row>
    <row r="19" spans="1:4">
      <c r="A19" s="136" t="s">
        <v>19</v>
      </c>
      <c r="B19" s="128"/>
      <c r="C19" s="128"/>
      <c r="D19" s="129"/>
    </row>
    <row r="20" spans="1:4">
      <c r="A20" s="29" t="s">
        <v>13</v>
      </c>
      <c r="B20" s="30" t="s">
        <v>14</v>
      </c>
      <c r="C20" s="30" t="s">
        <v>15</v>
      </c>
      <c r="D20" s="31" t="s">
        <v>16</v>
      </c>
    </row>
    <row r="21" spans="1:4">
      <c r="A21" s="25"/>
      <c r="B21" s="26"/>
      <c r="C21" s="26"/>
      <c r="D21" s="27"/>
    </row>
    <row r="22" spans="1:4">
      <c r="A22" s="25"/>
      <c r="B22" s="26"/>
      <c r="C22" s="26"/>
      <c r="D22" s="27"/>
    </row>
    <row r="23" spans="1:4">
      <c r="A23" s="25"/>
      <c r="B23" s="26"/>
      <c r="C23" s="26"/>
      <c r="D23" s="27"/>
    </row>
    <row r="24" spans="1:4">
      <c r="A24" s="135" t="s">
        <v>20</v>
      </c>
      <c r="B24" s="128"/>
      <c r="C24" s="131"/>
      <c r="D24" s="32">
        <f>SUM(D21:D23)</f>
        <v>0</v>
      </c>
    </row>
    <row r="25" spans="1:4">
      <c r="A25" s="136" t="s">
        <v>21</v>
      </c>
      <c r="B25" s="128"/>
      <c r="C25" s="128"/>
      <c r="D25" s="129"/>
    </row>
    <row r="26" spans="1:4">
      <c r="A26" s="29" t="s">
        <v>13</v>
      </c>
      <c r="B26" s="30" t="s">
        <v>14</v>
      </c>
      <c r="C26" s="30" t="s">
        <v>15</v>
      </c>
      <c r="D26" s="31" t="s">
        <v>16</v>
      </c>
    </row>
    <row r="27" spans="1:4">
      <c r="A27" s="33">
        <v>41737</v>
      </c>
      <c r="B27" s="30"/>
      <c r="C27" s="26" t="s">
        <v>36</v>
      </c>
      <c r="D27" s="27">
        <v>-92</v>
      </c>
    </row>
    <row r="28" spans="1:4">
      <c r="A28" s="33">
        <v>41738</v>
      </c>
      <c r="B28" s="30"/>
      <c r="C28" s="26" t="s">
        <v>36</v>
      </c>
      <c r="D28" s="27">
        <v>-19.97</v>
      </c>
    </row>
    <row r="29" spans="1:4">
      <c r="A29" s="33"/>
      <c r="B29" s="30"/>
      <c r="C29" s="26"/>
      <c r="D29" s="27" t="s">
        <v>17</v>
      </c>
    </row>
    <row r="30" spans="1:4">
      <c r="A30" s="137" t="s">
        <v>22</v>
      </c>
      <c r="B30" s="128"/>
      <c r="C30" s="131"/>
      <c r="D30" s="32">
        <f>SUM(D27:D29)</f>
        <v>-111.97</v>
      </c>
    </row>
    <row r="31" spans="1:4">
      <c r="A31" s="138" t="s">
        <v>23</v>
      </c>
      <c r="B31" s="128"/>
      <c r="C31" s="128"/>
      <c r="D31" s="129"/>
    </row>
    <row r="32" spans="1:4">
      <c r="A32" s="29" t="s">
        <v>13</v>
      </c>
      <c r="B32" s="30" t="s">
        <v>14</v>
      </c>
      <c r="C32" s="30" t="s">
        <v>15</v>
      </c>
      <c r="D32" s="31" t="s">
        <v>16</v>
      </c>
    </row>
    <row r="33" spans="1:4">
      <c r="A33" s="34"/>
      <c r="B33" s="35"/>
      <c r="C33" s="36"/>
      <c r="D33" s="27" t="s">
        <v>17</v>
      </c>
    </row>
    <row r="34" spans="1:4">
      <c r="A34" s="34"/>
      <c r="B34" s="35"/>
      <c r="C34" s="36"/>
      <c r="D34" s="27" t="s">
        <v>17</v>
      </c>
    </row>
    <row r="35" spans="1:4">
      <c r="A35" s="25"/>
      <c r="B35" s="26"/>
      <c r="C35" s="26"/>
      <c r="D35" s="27" t="s">
        <v>17</v>
      </c>
    </row>
    <row r="36" spans="1:4">
      <c r="A36" s="137" t="s">
        <v>24</v>
      </c>
      <c r="B36" s="128"/>
      <c r="C36" s="131"/>
      <c r="D36" s="32">
        <f>SUM(D33:D35)</f>
        <v>0</v>
      </c>
    </row>
    <row r="37" spans="1:4">
      <c r="A37" s="136" t="s">
        <v>25</v>
      </c>
      <c r="B37" s="128"/>
      <c r="C37" s="131"/>
      <c r="D37" s="24">
        <f>D10+D18+D24+D30+D36</f>
        <v>1257130.97</v>
      </c>
    </row>
    <row r="38" spans="1:4">
      <c r="A38" s="127"/>
      <c r="B38" s="128"/>
      <c r="C38" s="128"/>
      <c r="D38" s="129"/>
    </row>
    <row r="39" spans="1:4">
      <c r="A39" s="130" t="s">
        <v>26</v>
      </c>
      <c r="B39" s="128"/>
      <c r="C39" s="131"/>
      <c r="D39" s="24">
        <f>SUM(D40:D41)</f>
        <v>1257130.97</v>
      </c>
    </row>
    <row r="40" spans="1:4">
      <c r="A40" s="25" t="s">
        <v>37</v>
      </c>
      <c r="B40" s="26" t="s">
        <v>27</v>
      </c>
      <c r="C40" s="26"/>
      <c r="D40" s="27">
        <v>0</v>
      </c>
    </row>
    <row r="41" spans="1:4">
      <c r="A41" s="25"/>
      <c r="B41" s="26" t="s">
        <v>28</v>
      </c>
      <c r="C41" s="26"/>
      <c r="D41" s="27">
        <f>1249615.2+7515.77</f>
        <v>1257130.97</v>
      </c>
    </row>
    <row r="42" spans="1:4" ht="15.75" thickBot="1">
      <c r="A42" s="132" t="s">
        <v>29</v>
      </c>
      <c r="B42" s="133"/>
      <c r="C42" s="134"/>
      <c r="D42" s="37">
        <f>D37-D39</f>
        <v>0</v>
      </c>
    </row>
  </sheetData>
  <mergeCells count="22"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16" workbookViewId="0">
      <selection activeCell="A4" sqref="A4:D4"/>
    </sheetView>
  </sheetViews>
  <sheetFormatPr defaultRowHeight="15"/>
  <cols>
    <col min="1" max="1" width="10.5703125" customWidth="1"/>
    <col min="2" max="2" width="19.42578125" customWidth="1"/>
    <col min="3" max="3" width="43.140625" customWidth="1"/>
    <col min="4" max="4" width="21.85546875" customWidth="1"/>
  </cols>
  <sheetData>
    <row r="1" spans="1:4" ht="15.75">
      <c r="A1" s="157" t="s">
        <v>0</v>
      </c>
      <c r="B1" s="140"/>
      <c r="C1" s="140"/>
      <c r="D1" s="140"/>
    </row>
    <row r="2" spans="1:4" ht="15.75" thickBot="1">
      <c r="A2" s="38"/>
      <c r="B2" s="38"/>
      <c r="C2" s="38"/>
      <c r="D2" s="38"/>
    </row>
    <row r="3" spans="1:4">
      <c r="A3" s="158" t="s">
        <v>30</v>
      </c>
      <c r="B3" s="159"/>
      <c r="C3" s="160"/>
      <c r="D3" s="39" t="s">
        <v>31</v>
      </c>
    </row>
    <row r="4" spans="1:4">
      <c r="A4" s="161" t="s">
        <v>3</v>
      </c>
      <c r="B4" s="148"/>
      <c r="C4" s="148"/>
      <c r="D4" s="149"/>
    </row>
    <row r="5" spans="1:4">
      <c r="A5" s="162" t="s">
        <v>32</v>
      </c>
      <c r="B5" s="148"/>
      <c r="C5" s="148"/>
      <c r="D5" s="149"/>
    </row>
    <row r="6" spans="1:4">
      <c r="A6" s="162" t="s">
        <v>38</v>
      </c>
      <c r="B6" s="148"/>
      <c r="C6" s="148"/>
      <c r="D6" s="149"/>
    </row>
    <row r="7" spans="1:4">
      <c r="A7" s="162" t="s">
        <v>6</v>
      </c>
      <c r="B7" s="150"/>
      <c r="C7" s="163" t="s">
        <v>39</v>
      </c>
      <c r="D7" s="149"/>
    </row>
    <row r="8" spans="1:4">
      <c r="A8" s="162" t="s">
        <v>40</v>
      </c>
      <c r="B8" s="148"/>
      <c r="C8" s="148"/>
      <c r="D8" s="149"/>
    </row>
    <row r="9" spans="1:4">
      <c r="A9" s="147"/>
      <c r="B9" s="148"/>
      <c r="C9" s="148"/>
      <c r="D9" s="149"/>
    </row>
    <row r="10" spans="1:4">
      <c r="A10" s="130" t="s">
        <v>9</v>
      </c>
      <c r="B10" s="148"/>
      <c r="C10" s="150"/>
      <c r="D10" s="40">
        <f>SUM(D11:D12)</f>
        <v>870835.36</v>
      </c>
    </row>
    <row r="11" spans="1:4">
      <c r="A11" s="41" t="s">
        <v>10</v>
      </c>
      <c r="B11" s="42"/>
      <c r="C11" s="42"/>
      <c r="D11" s="43">
        <v>0</v>
      </c>
    </row>
    <row r="12" spans="1:4">
      <c r="A12" s="41" t="s">
        <v>11</v>
      </c>
      <c r="B12" s="42"/>
      <c r="C12" s="42"/>
      <c r="D12" s="44">
        <v>870835.36</v>
      </c>
    </row>
    <row r="13" spans="1:4">
      <c r="A13" s="155" t="s">
        <v>12</v>
      </c>
      <c r="B13" s="148"/>
      <c r="C13" s="148"/>
      <c r="D13" s="149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41"/>
      <c r="B15" s="42"/>
      <c r="C15" s="42"/>
      <c r="D15" s="48" t="s">
        <v>17</v>
      </c>
    </row>
    <row r="16" spans="1:4">
      <c r="A16" s="41"/>
      <c r="B16" s="42"/>
      <c r="C16" s="42"/>
      <c r="D16" s="48" t="s">
        <v>17</v>
      </c>
    </row>
    <row r="17" spans="1:4">
      <c r="A17" s="41"/>
      <c r="B17" s="42"/>
      <c r="C17" s="42"/>
      <c r="D17" s="48" t="s">
        <v>17</v>
      </c>
    </row>
    <row r="18" spans="1:4">
      <c r="A18" s="156" t="s">
        <v>18</v>
      </c>
      <c r="B18" s="148"/>
      <c r="C18" s="150"/>
      <c r="D18" s="49">
        <f>SUM(D15:D17)</f>
        <v>0</v>
      </c>
    </row>
    <row r="19" spans="1:4">
      <c r="A19" s="155" t="s">
        <v>19</v>
      </c>
      <c r="B19" s="148"/>
      <c r="C19" s="148"/>
      <c r="D19" s="149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41"/>
      <c r="B21" s="42"/>
      <c r="C21" s="42"/>
      <c r="D21" s="48" t="s">
        <v>17</v>
      </c>
    </row>
    <row r="22" spans="1:4">
      <c r="A22" s="41"/>
      <c r="B22" s="42"/>
      <c r="C22" s="42"/>
      <c r="D22" s="48" t="s">
        <v>17</v>
      </c>
    </row>
    <row r="23" spans="1:4">
      <c r="A23" s="41"/>
      <c r="B23" s="42"/>
      <c r="C23" s="42"/>
      <c r="D23" s="48" t="s">
        <v>17</v>
      </c>
    </row>
    <row r="24" spans="1:4">
      <c r="A24" s="154" t="s">
        <v>20</v>
      </c>
      <c r="B24" s="148"/>
      <c r="C24" s="150"/>
      <c r="D24" s="49">
        <f>SUM(D21:D23)</f>
        <v>0</v>
      </c>
    </row>
    <row r="25" spans="1:4">
      <c r="A25" s="155" t="s">
        <v>21</v>
      </c>
      <c r="B25" s="148"/>
      <c r="C25" s="148"/>
      <c r="D25" s="149"/>
    </row>
    <row r="26" spans="1:4">
      <c r="A26" s="45" t="s">
        <v>13</v>
      </c>
      <c r="B26" s="46" t="s">
        <v>14</v>
      </c>
      <c r="C26" s="46" t="s">
        <v>15</v>
      </c>
      <c r="D26" s="47" t="s">
        <v>16</v>
      </c>
    </row>
    <row r="27" spans="1:4">
      <c r="A27" s="50">
        <v>41688</v>
      </c>
      <c r="B27" s="46">
        <v>134701</v>
      </c>
      <c r="C27" s="46" t="s">
        <v>41</v>
      </c>
      <c r="D27" s="48">
        <v>-293.87</v>
      </c>
    </row>
    <row r="28" spans="1:4">
      <c r="A28" s="50">
        <v>42339</v>
      </c>
      <c r="B28" s="46">
        <v>133234</v>
      </c>
      <c r="C28" s="46" t="s">
        <v>41</v>
      </c>
      <c r="D28" s="48">
        <v>-0.02</v>
      </c>
    </row>
    <row r="29" spans="1:4">
      <c r="A29" s="50">
        <v>42395</v>
      </c>
      <c r="B29" s="46">
        <v>106484</v>
      </c>
      <c r="C29" s="46" t="s">
        <v>41</v>
      </c>
      <c r="D29" s="48">
        <v>-26.31</v>
      </c>
    </row>
    <row r="30" spans="1:4">
      <c r="A30" s="156" t="s">
        <v>22</v>
      </c>
      <c r="B30" s="148"/>
      <c r="C30" s="150"/>
      <c r="D30" s="49">
        <f>SUM(D27:D29)</f>
        <v>-320.2</v>
      </c>
    </row>
    <row r="31" spans="1:4">
      <c r="A31" s="155" t="s">
        <v>23</v>
      </c>
      <c r="B31" s="148"/>
      <c r="C31" s="148"/>
      <c r="D31" s="149"/>
    </row>
    <row r="32" spans="1:4">
      <c r="A32" s="45" t="s">
        <v>13</v>
      </c>
      <c r="B32" s="46" t="s">
        <v>14</v>
      </c>
      <c r="C32" s="46" t="s">
        <v>15</v>
      </c>
      <c r="D32" s="47" t="s">
        <v>16</v>
      </c>
    </row>
    <row r="33" spans="1:4">
      <c r="A33" s="51"/>
      <c r="B33" s="42"/>
      <c r="C33" s="46"/>
      <c r="D33" s="48" t="s">
        <v>17</v>
      </c>
    </row>
    <row r="34" spans="1:4">
      <c r="A34" s="41"/>
      <c r="B34" s="42"/>
      <c r="C34" s="42"/>
      <c r="D34" s="48" t="s">
        <v>17</v>
      </c>
    </row>
    <row r="35" spans="1:4">
      <c r="A35" s="41"/>
      <c r="B35" s="42"/>
      <c r="C35" s="42"/>
      <c r="D35" s="48" t="s">
        <v>17</v>
      </c>
    </row>
    <row r="36" spans="1:4">
      <c r="A36" s="156" t="s">
        <v>24</v>
      </c>
      <c r="B36" s="148"/>
      <c r="C36" s="150"/>
      <c r="D36" s="49">
        <f>SUM(D33:D35)</f>
        <v>0</v>
      </c>
    </row>
    <row r="37" spans="1:4">
      <c r="A37" s="155" t="s">
        <v>25</v>
      </c>
      <c r="B37" s="148"/>
      <c r="C37" s="150"/>
      <c r="D37" s="40">
        <f>D10+D18+D24+D30+D36</f>
        <v>870515.16</v>
      </c>
    </row>
    <row r="38" spans="1:4">
      <c r="A38" s="147"/>
      <c r="B38" s="148"/>
      <c r="C38" s="148"/>
      <c r="D38" s="149"/>
    </row>
    <row r="39" spans="1:4">
      <c r="A39" s="130" t="s">
        <v>26</v>
      </c>
      <c r="B39" s="148"/>
      <c r="C39" s="150"/>
      <c r="D39" s="40">
        <f>SUM(D40:D41)</f>
        <v>870515.15999999992</v>
      </c>
    </row>
    <row r="40" spans="1:4">
      <c r="A40" s="41"/>
      <c r="B40" s="42" t="s">
        <v>27</v>
      </c>
      <c r="C40" s="42"/>
      <c r="D40" s="48">
        <v>0</v>
      </c>
    </row>
    <row r="41" spans="1:4">
      <c r="A41" s="41"/>
      <c r="B41" s="42" t="s">
        <v>28</v>
      </c>
      <c r="C41" s="42"/>
      <c r="D41" s="48">
        <f>435425.37+435089.79</f>
        <v>870515.15999999992</v>
      </c>
    </row>
    <row r="42" spans="1:4" ht="15.75" thickBot="1">
      <c r="A42" s="151" t="s">
        <v>29</v>
      </c>
      <c r="B42" s="152"/>
      <c r="C42" s="153"/>
      <c r="D42" s="52">
        <f>D37-D39</f>
        <v>0</v>
      </c>
    </row>
  </sheetData>
  <mergeCells count="22"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4" workbookViewId="0">
      <selection activeCell="H37" sqref="H37"/>
    </sheetView>
  </sheetViews>
  <sheetFormatPr defaultRowHeight="15"/>
  <cols>
    <col min="3" max="3" width="42.85546875" customWidth="1"/>
    <col min="4" max="4" width="22.140625" customWidth="1"/>
  </cols>
  <sheetData>
    <row r="1" spans="1:4" ht="15.75">
      <c r="A1" s="157" t="s">
        <v>0</v>
      </c>
      <c r="B1" s="140"/>
      <c r="C1" s="140"/>
      <c r="D1" s="140"/>
    </row>
    <row r="2" spans="1:4" ht="15.75" thickBot="1">
      <c r="A2" s="38"/>
      <c r="B2" s="38"/>
      <c r="C2" s="38"/>
      <c r="D2" s="38"/>
    </row>
    <row r="3" spans="1:4">
      <c r="A3" s="164" t="s">
        <v>1</v>
      </c>
      <c r="B3" s="159"/>
      <c r="C3" s="160"/>
      <c r="D3" s="53" t="s">
        <v>2</v>
      </c>
    </row>
    <row r="4" spans="1:4">
      <c r="A4" s="161" t="s">
        <v>3</v>
      </c>
      <c r="B4" s="148"/>
      <c r="C4" s="148"/>
      <c r="D4" s="149"/>
    </row>
    <row r="5" spans="1:4">
      <c r="A5" s="162" t="s">
        <v>32</v>
      </c>
      <c r="B5" s="148"/>
      <c r="C5" s="148"/>
      <c r="D5" s="149"/>
    </row>
    <row r="6" spans="1:4">
      <c r="A6" s="162" t="s">
        <v>42</v>
      </c>
      <c r="B6" s="148"/>
      <c r="C6" s="148"/>
      <c r="D6" s="149"/>
    </row>
    <row r="7" spans="1:4">
      <c r="A7" s="162" t="s">
        <v>6</v>
      </c>
      <c r="B7" s="150"/>
      <c r="C7" s="163" t="s">
        <v>43</v>
      </c>
      <c r="D7" s="149"/>
    </row>
    <row r="8" spans="1:4">
      <c r="A8" s="162" t="s">
        <v>44</v>
      </c>
      <c r="B8" s="148"/>
      <c r="C8" s="148"/>
      <c r="D8" s="149"/>
    </row>
    <row r="9" spans="1:4">
      <c r="A9" s="147"/>
      <c r="B9" s="148"/>
      <c r="C9" s="148"/>
      <c r="D9" s="149"/>
    </row>
    <row r="10" spans="1:4">
      <c r="A10" s="130" t="s">
        <v>9</v>
      </c>
      <c r="B10" s="148"/>
      <c r="C10" s="150"/>
      <c r="D10" s="40">
        <f>SUM(D11:D12)</f>
        <v>24699.71</v>
      </c>
    </row>
    <row r="11" spans="1:4">
      <c r="A11" s="41" t="s">
        <v>10</v>
      </c>
      <c r="B11" s="42"/>
      <c r="C11" s="42"/>
      <c r="D11" s="48">
        <v>0</v>
      </c>
    </row>
    <row r="12" spans="1:4">
      <c r="A12" s="41" t="s">
        <v>11</v>
      </c>
      <c r="B12" s="42"/>
      <c r="C12" s="42"/>
      <c r="D12" s="44">
        <v>24699.71</v>
      </c>
    </row>
    <row r="13" spans="1:4">
      <c r="A13" s="155" t="s">
        <v>12</v>
      </c>
      <c r="B13" s="148"/>
      <c r="C13" s="148"/>
      <c r="D13" s="149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41"/>
      <c r="B15" s="42"/>
      <c r="C15" s="42"/>
      <c r="D15" s="48" t="s">
        <v>17</v>
      </c>
    </row>
    <row r="16" spans="1:4">
      <c r="A16" s="41"/>
      <c r="B16" s="42"/>
      <c r="C16" s="42"/>
      <c r="D16" s="48" t="s">
        <v>17</v>
      </c>
    </row>
    <row r="17" spans="1:4">
      <c r="A17" s="41"/>
      <c r="B17" s="42"/>
      <c r="C17" s="42"/>
      <c r="D17" s="48" t="s">
        <v>17</v>
      </c>
    </row>
    <row r="18" spans="1:4">
      <c r="A18" s="156" t="s">
        <v>18</v>
      </c>
      <c r="B18" s="148"/>
      <c r="C18" s="150"/>
      <c r="D18" s="49">
        <f>SUM(D15:D17)</f>
        <v>0</v>
      </c>
    </row>
    <row r="19" spans="1:4">
      <c r="A19" s="155" t="s">
        <v>19</v>
      </c>
      <c r="B19" s="148"/>
      <c r="C19" s="148"/>
      <c r="D19" s="149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41"/>
      <c r="B21" s="42"/>
      <c r="C21" s="42"/>
      <c r="D21" s="48" t="s">
        <v>17</v>
      </c>
    </row>
    <row r="22" spans="1:4">
      <c r="A22" s="41"/>
      <c r="B22" s="42"/>
      <c r="C22" s="42"/>
      <c r="D22" s="48" t="s">
        <v>17</v>
      </c>
    </row>
    <row r="23" spans="1:4">
      <c r="A23" s="41"/>
      <c r="B23" s="42"/>
      <c r="C23" s="42"/>
      <c r="D23" s="48" t="s">
        <v>17</v>
      </c>
    </row>
    <row r="24" spans="1:4">
      <c r="A24" s="154" t="s">
        <v>20</v>
      </c>
      <c r="B24" s="148"/>
      <c r="C24" s="150"/>
      <c r="D24" s="49">
        <f>SUM(D21:D23)</f>
        <v>0</v>
      </c>
    </row>
    <row r="25" spans="1:4">
      <c r="A25" s="155" t="s">
        <v>21</v>
      </c>
      <c r="B25" s="148"/>
      <c r="C25" s="148"/>
      <c r="D25" s="149"/>
    </row>
    <row r="26" spans="1:4">
      <c r="A26" s="45" t="s">
        <v>13</v>
      </c>
      <c r="B26" s="46" t="s">
        <v>14</v>
      </c>
      <c r="C26" s="46" t="s">
        <v>15</v>
      </c>
      <c r="D26" s="47" t="s">
        <v>16</v>
      </c>
    </row>
    <row r="27" spans="1:4">
      <c r="A27" s="54"/>
      <c r="B27" s="46"/>
      <c r="C27" s="46"/>
      <c r="D27" s="48" t="s">
        <v>17</v>
      </c>
    </row>
    <row r="28" spans="1:4">
      <c r="A28" s="54"/>
      <c r="B28" s="46"/>
      <c r="C28" s="46"/>
      <c r="D28" s="48" t="s">
        <v>17</v>
      </c>
    </row>
    <row r="29" spans="1:4">
      <c r="A29" s="54"/>
      <c r="B29" s="46"/>
      <c r="C29" s="46"/>
      <c r="D29" s="48" t="s">
        <v>17</v>
      </c>
    </row>
    <row r="30" spans="1:4">
      <c r="A30" s="156" t="s">
        <v>22</v>
      </c>
      <c r="B30" s="148"/>
      <c r="C30" s="150"/>
      <c r="D30" s="49">
        <f>SUM(D27:D29)</f>
        <v>0</v>
      </c>
    </row>
    <row r="31" spans="1:4">
      <c r="A31" s="155" t="s">
        <v>23</v>
      </c>
      <c r="B31" s="148"/>
      <c r="C31" s="148"/>
      <c r="D31" s="149"/>
    </row>
    <row r="32" spans="1:4">
      <c r="A32" s="45" t="s">
        <v>13</v>
      </c>
      <c r="B32" s="46" t="s">
        <v>14</v>
      </c>
      <c r="C32" s="46" t="s">
        <v>15</v>
      </c>
      <c r="D32" s="47" t="s">
        <v>16</v>
      </c>
    </row>
    <row r="33" spans="1:4">
      <c r="A33" s="54"/>
      <c r="B33" s="42"/>
      <c r="C33" s="46"/>
      <c r="D33" s="48" t="s">
        <v>17</v>
      </c>
    </row>
    <row r="34" spans="1:4">
      <c r="A34" s="54"/>
      <c r="B34" s="42"/>
      <c r="C34" s="46"/>
      <c r="D34" s="48" t="s">
        <v>17</v>
      </c>
    </row>
    <row r="35" spans="1:4">
      <c r="A35" s="54"/>
      <c r="B35" s="42"/>
      <c r="C35" s="46"/>
      <c r="D35" s="48"/>
    </row>
    <row r="36" spans="1:4">
      <c r="A36" s="156" t="s">
        <v>24</v>
      </c>
      <c r="B36" s="148"/>
      <c r="C36" s="150"/>
      <c r="D36" s="49">
        <f>SUM(D33:D35)</f>
        <v>0</v>
      </c>
    </row>
    <row r="37" spans="1:4">
      <c r="A37" s="155" t="s">
        <v>25</v>
      </c>
      <c r="B37" s="148"/>
      <c r="C37" s="150"/>
      <c r="D37" s="40">
        <f>D10+D18+D24+D30+D36</f>
        <v>24699.71</v>
      </c>
    </row>
    <row r="38" spans="1:4">
      <c r="A38" s="147"/>
      <c r="B38" s="148"/>
      <c r="C38" s="148"/>
      <c r="D38" s="149"/>
    </row>
    <row r="39" spans="1:4">
      <c r="A39" s="130" t="s">
        <v>26</v>
      </c>
      <c r="B39" s="148"/>
      <c r="C39" s="150"/>
      <c r="D39" s="40">
        <f>SUM(D40:D41)</f>
        <v>24699.71</v>
      </c>
    </row>
    <row r="40" spans="1:4">
      <c r="A40" s="41"/>
      <c r="B40" s="42" t="s">
        <v>27</v>
      </c>
      <c r="C40" s="42"/>
      <c r="D40" s="48">
        <v>0</v>
      </c>
    </row>
    <row r="41" spans="1:4">
      <c r="A41" s="41"/>
      <c r="B41" s="42" t="s">
        <v>28</v>
      </c>
      <c r="C41" s="42"/>
      <c r="D41" s="48">
        <f>16965.19+7734.52</f>
        <v>24699.71</v>
      </c>
    </row>
    <row r="42" spans="1:4" ht="15.75" thickBot="1">
      <c r="A42" s="151" t="s">
        <v>29</v>
      </c>
      <c r="B42" s="152"/>
      <c r="C42" s="153"/>
      <c r="D42" s="52">
        <f>D37-D39</f>
        <v>0</v>
      </c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4" workbookViewId="0">
      <selection activeCell="H37" sqref="H37"/>
    </sheetView>
  </sheetViews>
  <sheetFormatPr defaultRowHeight="15"/>
  <cols>
    <col min="3" max="3" width="42.85546875" customWidth="1"/>
    <col min="4" max="4" width="21.7109375" customWidth="1"/>
  </cols>
  <sheetData>
    <row r="1" spans="1:4" ht="17.25">
      <c r="A1" s="167" t="s">
        <v>0</v>
      </c>
      <c r="B1" s="168"/>
      <c r="C1" s="168"/>
      <c r="D1" s="168"/>
    </row>
    <row r="2" spans="1:4" ht="15.75" thickBot="1">
      <c r="A2" s="38"/>
      <c r="B2" s="38"/>
      <c r="C2" s="38"/>
      <c r="D2" s="38"/>
    </row>
    <row r="3" spans="1:4">
      <c r="A3" s="158" t="s">
        <v>30</v>
      </c>
      <c r="B3" s="169"/>
      <c r="C3" s="170"/>
      <c r="D3" s="39" t="s">
        <v>31</v>
      </c>
    </row>
    <row r="4" spans="1:4">
      <c r="A4" s="161" t="s">
        <v>3</v>
      </c>
      <c r="B4" s="165"/>
      <c r="C4" s="165"/>
      <c r="D4" s="166"/>
    </row>
    <row r="5" spans="1:4">
      <c r="A5" s="162" t="s">
        <v>32</v>
      </c>
      <c r="B5" s="165"/>
      <c r="C5" s="165"/>
      <c r="D5" s="166"/>
    </row>
    <row r="6" spans="1:4">
      <c r="A6" s="162" t="s">
        <v>45</v>
      </c>
      <c r="B6" s="165"/>
      <c r="C6" s="165"/>
      <c r="D6" s="166"/>
    </row>
    <row r="7" spans="1:4">
      <c r="A7" s="162" t="s">
        <v>6</v>
      </c>
      <c r="B7" s="171"/>
      <c r="C7" s="163" t="s">
        <v>46</v>
      </c>
      <c r="D7" s="166"/>
    </row>
    <row r="8" spans="1:4">
      <c r="A8" s="162" t="s">
        <v>47</v>
      </c>
      <c r="B8" s="165"/>
      <c r="C8" s="165"/>
      <c r="D8" s="166"/>
    </row>
    <row r="9" spans="1:4">
      <c r="A9" s="147"/>
      <c r="B9" s="165"/>
      <c r="C9" s="165"/>
      <c r="D9" s="166"/>
    </row>
    <row r="10" spans="1:4">
      <c r="A10" s="130" t="s">
        <v>9</v>
      </c>
      <c r="B10" s="165"/>
      <c r="C10" s="171"/>
      <c r="D10" s="40">
        <f>SUM(D11:D12)</f>
        <v>2199.81</v>
      </c>
    </row>
    <row r="11" spans="1:4">
      <c r="A11" s="41" t="s">
        <v>10</v>
      </c>
      <c r="B11" s="42"/>
      <c r="C11" s="42"/>
      <c r="D11" s="44">
        <v>2199.81</v>
      </c>
    </row>
    <row r="12" spans="1:4">
      <c r="A12" s="41" t="s">
        <v>11</v>
      </c>
      <c r="B12" s="42"/>
      <c r="C12" s="42"/>
      <c r="D12" s="48">
        <v>0</v>
      </c>
    </row>
    <row r="13" spans="1:4">
      <c r="A13" s="155" t="s">
        <v>12</v>
      </c>
      <c r="B13" s="165"/>
      <c r="C13" s="165"/>
      <c r="D13" s="166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51"/>
      <c r="B15" s="42"/>
      <c r="C15" s="55"/>
      <c r="D15" s="48">
        <v>0</v>
      </c>
    </row>
    <row r="16" spans="1:4">
      <c r="A16" s="41"/>
      <c r="B16" s="42"/>
      <c r="C16" s="42"/>
      <c r="D16" s="48" t="s">
        <v>17</v>
      </c>
    </row>
    <row r="17" spans="1:4">
      <c r="A17" s="41"/>
      <c r="B17" s="42"/>
      <c r="C17" s="42"/>
      <c r="D17" s="48" t="s">
        <v>17</v>
      </c>
    </row>
    <row r="18" spans="1:4">
      <c r="A18" s="156" t="s">
        <v>18</v>
      </c>
      <c r="B18" s="165"/>
      <c r="C18" s="171"/>
      <c r="D18" s="49">
        <f>SUM(D15:D17)</f>
        <v>0</v>
      </c>
    </row>
    <row r="19" spans="1:4">
      <c r="A19" s="155" t="s">
        <v>19</v>
      </c>
      <c r="B19" s="165"/>
      <c r="C19" s="165"/>
      <c r="D19" s="166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41"/>
      <c r="B21" s="42"/>
      <c r="C21" s="42"/>
      <c r="D21" s="48" t="s">
        <v>17</v>
      </c>
    </row>
    <row r="22" spans="1:4">
      <c r="A22" s="41"/>
      <c r="B22" s="42"/>
      <c r="C22" s="42"/>
      <c r="D22" s="48" t="s">
        <v>17</v>
      </c>
    </row>
    <row r="23" spans="1:4">
      <c r="A23" s="41"/>
      <c r="B23" s="42"/>
      <c r="C23" s="42"/>
      <c r="D23" s="48" t="s">
        <v>17</v>
      </c>
    </row>
    <row r="24" spans="1:4">
      <c r="A24" s="154" t="s">
        <v>20</v>
      </c>
      <c r="B24" s="165"/>
      <c r="C24" s="171"/>
      <c r="D24" s="49">
        <f>SUM(D21:D23)</f>
        <v>0</v>
      </c>
    </row>
    <row r="25" spans="1:4">
      <c r="A25" s="155" t="s">
        <v>21</v>
      </c>
      <c r="B25" s="165"/>
      <c r="C25" s="165"/>
      <c r="D25" s="166"/>
    </row>
    <row r="26" spans="1:4">
      <c r="A26" s="45" t="s">
        <v>13</v>
      </c>
      <c r="B26" s="46" t="s">
        <v>14</v>
      </c>
      <c r="C26" s="46" t="s">
        <v>15</v>
      </c>
      <c r="D26" s="47" t="s">
        <v>16</v>
      </c>
    </row>
    <row r="27" spans="1:4">
      <c r="A27" s="41"/>
      <c r="B27" s="42"/>
      <c r="C27" s="42"/>
      <c r="D27" s="48" t="s">
        <v>17</v>
      </c>
    </row>
    <row r="28" spans="1:4">
      <c r="A28" s="41"/>
      <c r="B28" s="42"/>
      <c r="C28" s="42"/>
      <c r="D28" s="48" t="s">
        <v>17</v>
      </c>
    </row>
    <row r="29" spans="1:4">
      <c r="A29" s="41"/>
      <c r="B29" s="42"/>
      <c r="C29" s="42"/>
      <c r="D29" s="48" t="s">
        <v>17</v>
      </c>
    </row>
    <row r="30" spans="1:4">
      <c r="A30" s="156" t="s">
        <v>22</v>
      </c>
      <c r="B30" s="165"/>
      <c r="C30" s="171"/>
      <c r="D30" s="49">
        <f>SUM(D27:D29)</f>
        <v>0</v>
      </c>
    </row>
    <row r="31" spans="1:4">
      <c r="A31" s="155" t="s">
        <v>23</v>
      </c>
      <c r="B31" s="165"/>
      <c r="C31" s="165"/>
      <c r="D31" s="166"/>
    </row>
    <row r="32" spans="1:4">
      <c r="A32" s="45" t="s">
        <v>13</v>
      </c>
      <c r="B32" s="46" t="s">
        <v>14</v>
      </c>
      <c r="C32" s="46" t="s">
        <v>15</v>
      </c>
      <c r="D32" s="47" t="s">
        <v>16</v>
      </c>
    </row>
    <row r="33" spans="1:4">
      <c r="A33" s="41"/>
      <c r="B33" s="42"/>
      <c r="C33" s="42"/>
      <c r="D33" s="48" t="s">
        <v>17</v>
      </c>
    </row>
    <row r="34" spans="1:4">
      <c r="A34" s="41"/>
      <c r="B34" s="42"/>
      <c r="C34" s="42"/>
      <c r="D34" s="48" t="s">
        <v>17</v>
      </c>
    </row>
    <row r="35" spans="1:4">
      <c r="A35" s="41"/>
      <c r="B35" s="42"/>
      <c r="C35" s="42"/>
      <c r="D35" s="48" t="s">
        <v>17</v>
      </c>
    </row>
    <row r="36" spans="1:4">
      <c r="A36" s="156" t="s">
        <v>24</v>
      </c>
      <c r="B36" s="165"/>
      <c r="C36" s="171"/>
      <c r="D36" s="49">
        <f>SUM(D33:D35)</f>
        <v>0</v>
      </c>
    </row>
    <row r="37" spans="1:4">
      <c r="A37" s="155" t="s">
        <v>25</v>
      </c>
      <c r="B37" s="165"/>
      <c r="C37" s="171"/>
      <c r="D37" s="40">
        <f>D10+D18+D24+D30+D36</f>
        <v>2199.81</v>
      </c>
    </row>
    <row r="38" spans="1:4">
      <c r="A38" s="147"/>
      <c r="B38" s="165"/>
      <c r="C38" s="165"/>
      <c r="D38" s="166"/>
    </row>
    <row r="39" spans="1:4">
      <c r="A39" s="161" t="s">
        <v>26</v>
      </c>
      <c r="B39" s="165"/>
      <c r="C39" s="171"/>
      <c r="D39" s="49">
        <f>SUM(D40:D41)</f>
        <v>2199.81</v>
      </c>
    </row>
    <row r="40" spans="1:4">
      <c r="A40" s="41"/>
      <c r="B40" s="42" t="s">
        <v>27</v>
      </c>
      <c r="C40" s="42"/>
      <c r="D40" s="44">
        <v>2199.81</v>
      </c>
    </row>
    <row r="41" spans="1:4">
      <c r="A41" s="41"/>
      <c r="B41" s="42" t="s">
        <v>28</v>
      </c>
      <c r="C41" s="42"/>
      <c r="D41" s="48">
        <v>0</v>
      </c>
    </row>
    <row r="42" spans="1:4" ht="15.75" thickBot="1">
      <c r="A42" s="151" t="s">
        <v>29</v>
      </c>
      <c r="B42" s="172"/>
      <c r="C42" s="173"/>
      <c r="D42" s="52">
        <f>D37-D39</f>
        <v>0</v>
      </c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3"/>
  <sheetViews>
    <sheetView showGridLines="0" topLeftCell="A13" workbookViewId="0">
      <selection activeCell="H37" sqref="H37"/>
    </sheetView>
  </sheetViews>
  <sheetFormatPr defaultRowHeight="15"/>
  <cols>
    <col min="3" max="3" width="43.28515625" customWidth="1"/>
    <col min="4" max="4" width="21.42578125" customWidth="1"/>
  </cols>
  <sheetData>
    <row r="1" spans="1:4" ht="15.75">
      <c r="A1" s="157" t="s">
        <v>0</v>
      </c>
      <c r="B1" s="140"/>
      <c r="C1" s="140"/>
      <c r="D1" s="140"/>
    </row>
    <row r="2" spans="1:4" ht="15.75" thickBot="1">
      <c r="A2" s="56"/>
      <c r="B2" s="56"/>
      <c r="C2" s="56"/>
      <c r="D2" s="56"/>
    </row>
    <row r="3" spans="1:4">
      <c r="A3" s="158" t="s">
        <v>30</v>
      </c>
      <c r="B3" s="159"/>
      <c r="C3" s="160"/>
      <c r="D3" s="57" t="s">
        <v>31</v>
      </c>
    </row>
    <row r="4" spans="1:4">
      <c r="A4" s="161" t="s">
        <v>3</v>
      </c>
      <c r="B4" s="148"/>
      <c r="C4" s="148"/>
      <c r="D4" s="149"/>
    </row>
    <row r="5" spans="1:4">
      <c r="A5" s="162" t="s">
        <v>32</v>
      </c>
      <c r="B5" s="148"/>
      <c r="C5" s="148"/>
      <c r="D5" s="149"/>
    </row>
    <row r="6" spans="1:4">
      <c r="A6" s="162" t="s">
        <v>48</v>
      </c>
      <c r="B6" s="148"/>
      <c r="C6" s="148"/>
      <c r="D6" s="149"/>
    </row>
    <row r="7" spans="1:4">
      <c r="A7" s="162" t="s">
        <v>6</v>
      </c>
      <c r="B7" s="150"/>
      <c r="C7" s="163" t="s">
        <v>49</v>
      </c>
      <c r="D7" s="149"/>
    </row>
    <row r="8" spans="1:4">
      <c r="A8" s="162" t="s">
        <v>50</v>
      </c>
      <c r="B8" s="148"/>
      <c r="C8" s="148"/>
      <c r="D8" s="149"/>
    </row>
    <row r="9" spans="1:4">
      <c r="A9" s="147"/>
      <c r="B9" s="148"/>
      <c r="C9" s="148"/>
      <c r="D9" s="149"/>
    </row>
    <row r="10" spans="1:4">
      <c r="A10" s="130" t="s">
        <v>9</v>
      </c>
      <c r="B10" s="148"/>
      <c r="C10" s="150"/>
      <c r="D10" s="58">
        <f>SUM(D11:D12)</f>
        <v>27128.720000000001</v>
      </c>
    </row>
    <row r="11" spans="1:4">
      <c r="A11" s="59" t="s">
        <v>10</v>
      </c>
      <c r="B11" s="60"/>
      <c r="C11" s="60"/>
      <c r="D11" s="61">
        <v>0</v>
      </c>
    </row>
    <row r="12" spans="1:4">
      <c r="A12" s="59" t="s">
        <v>11</v>
      </c>
      <c r="B12" s="60"/>
      <c r="C12" s="60"/>
      <c r="D12" s="62">
        <v>27128.720000000001</v>
      </c>
    </row>
    <row r="13" spans="1:4">
      <c r="A13" s="155" t="s">
        <v>12</v>
      </c>
      <c r="B13" s="148"/>
      <c r="C13" s="148"/>
      <c r="D13" s="149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63"/>
      <c r="B15" s="60"/>
      <c r="C15" s="64"/>
      <c r="D15" s="65" t="s">
        <v>17</v>
      </c>
    </row>
    <row r="16" spans="1:4">
      <c r="A16" s="59"/>
      <c r="B16" s="60"/>
      <c r="C16" s="60"/>
      <c r="D16" s="66" t="s">
        <v>17</v>
      </c>
    </row>
    <row r="17" spans="1:4">
      <c r="A17" s="59"/>
      <c r="B17" s="60"/>
      <c r="C17" s="60"/>
      <c r="D17" s="66" t="s">
        <v>17</v>
      </c>
    </row>
    <row r="18" spans="1:4">
      <c r="A18" s="156" t="s">
        <v>18</v>
      </c>
      <c r="B18" s="148"/>
      <c r="C18" s="150"/>
      <c r="D18" s="67">
        <f>SUM(D15:D17)</f>
        <v>0</v>
      </c>
    </row>
    <row r="19" spans="1:4">
      <c r="A19" s="155" t="s">
        <v>19</v>
      </c>
      <c r="B19" s="148"/>
      <c r="C19" s="148"/>
      <c r="D19" s="149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59"/>
      <c r="B21" s="60"/>
      <c r="C21" s="60"/>
      <c r="D21" s="66" t="s">
        <v>17</v>
      </c>
    </row>
    <row r="22" spans="1:4">
      <c r="A22" s="59"/>
      <c r="B22" s="60"/>
      <c r="C22" s="60"/>
      <c r="D22" s="66" t="s">
        <v>17</v>
      </c>
    </row>
    <row r="23" spans="1:4">
      <c r="A23" s="59"/>
      <c r="B23" s="60"/>
      <c r="C23" s="60"/>
      <c r="D23" s="66" t="s">
        <v>17</v>
      </c>
    </row>
    <row r="24" spans="1:4">
      <c r="A24" s="154" t="s">
        <v>20</v>
      </c>
      <c r="B24" s="148"/>
      <c r="C24" s="150"/>
      <c r="D24" s="67">
        <f>SUM(D21:D23)</f>
        <v>0</v>
      </c>
    </row>
    <row r="25" spans="1:4">
      <c r="A25" s="59"/>
      <c r="B25" s="60"/>
      <c r="C25" s="60"/>
      <c r="D25" s="68"/>
    </row>
    <row r="26" spans="1:4">
      <c r="A26" s="155" t="s">
        <v>21</v>
      </c>
      <c r="B26" s="148"/>
      <c r="C26" s="148"/>
      <c r="D26" s="149"/>
    </row>
    <row r="27" spans="1:4">
      <c r="A27" s="45" t="s">
        <v>13</v>
      </c>
      <c r="B27" s="46" t="s">
        <v>14</v>
      </c>
      <c r="C27" s="46" t="s">
        <v>15</v>
      </c>
      <c r="D27" s="47" t="s">
        <v>16</v>
      </c>
    </row>
    <row r="28" spans="1:4">
      <c r="A28" s="63"/>
      <c r="B28" s="60"/>
      <c r="C28" s="64"/>
      <c r="D28" s="65" t="s">
        <v>17</v>
      </c>
    </row>
    <row r="29" spans="1:4">
      <c r="A29" s="59"/>
      <c r="B29" s="60"/>
      <c r="C29" s="60"/>
      <c r="D29" s="66" t="s">
        <v>17</v>
      </c>
    </row>
    <row r="30" spans="1:4">
      <c r="A30" s="59"/>
      <c r="B30" s="60"/>
      <c r="C30" s="60"/>
      <c r="D30" s="66" t="s">
        <v>17</v>
      </c>
    </row>
    <row r="31" spans="1:4">
      <c r="A31" s="156" t="s">
        <v>22</v>
      </c>
      <c r="B31" s="148"/>
      <c r="C31" s="150"/>
      <c r="D31" s="67">
        <f>SUM(D28:D30)</f>
        <v>0</v>
      </c>
    </row>
    <row r="32" spans="1:4">
      <c r="A32" s="155" t="s">
        <v>23</v>
      </c>
      <c r="B32" s="148"/>
      <c r="C32" s="148"/>
      <c r="D32" s="149"/>
    </row>
    <row r="33" spans="1:4">
      <c r="A33" s="45" t="s">
        <v>13</v>
      </c>
      <c r="B33" s="46" t="s">
        <v>14</v>
      </c>
      <c r="C33" s="46" t="s">
        <v>15</v>
      </c>
      <c r="D33" s="47" t="s">
        <v>16</v>
      </c>
    </row>
    <row r="34" spans="1:4">
      <c r="A34" s="69"/>
      <c r="B34" s="60"/>
      <c r="C34" s="46"/>
      <c r="D34" s="66" t="s">
        <v>17</v>
      </c>
    </row>
    <row r="35" spans="1:4">
      <c r="A35" s="59"/>
      <c r="B35" s="60"/>
      <c r="C35" s="60"/>
      <c r="D35" s="66" t="s">
        <v>17</v>
      </c>
    </row>
    <row r="36" spans="1:4">
      <c r="A36" s="59"/>
      <c r="B36" s="60"/>
      <c r="C36" s="60"/>
      <c r="D36" s="66" t="s">
        <v>17</v>
      </c>
    </row>
    <row r="37" spans="1:4">
      <c r="A37" s="156" t="s">
        <v>24</v>
      </c>
      <c r="B37" s="148"/>
      <c r="C37" s="150"/>
      <c r="D37" s="67">
        <f>SUM(D34:D36)</f>
        <v>0</v>
      </c>
    </row>
    <row r="38" spans="1:4">
      <c r="A38" s="155" t="s">
        <v>25</v>
      </c>
      <c r="B38" s="148"/>
      <c r="C38" s="150"/>
      <c r="D38" s="58">
        <f>D10+D18+D24+D31+D37</f>
        <v>27128.720000000001</v>
      </c>
    </row>
    <row r="39" spans="1:4">
      <c r="A39" s="147"/>
      <c r="B39" s="148"/>
      <c r="C39" s="148"/>
      <c r="D39" s="149"/>
    </row>
    <row r="40" spans="1:4">
      <c r="A40" s="130" t="s">
        <v>26</v>
      </c>
      <c r="B40" s="148"/>
      <c r="C40" s="150"/>
      <c r="D40" s="58">
        <f>SUM(D41:D42)</f>
        <v>27128.720000000001</v>
      </c>
    </row>
    <row r="41" spans="1:4">
      <c r="A41" s="59"/>
      <c r="B41" s="60" t="s">
        <v>27</v>
      </c>
      <c r="C41" s="60"/>
      <c r="D41" s="61">
        <v>0</v>
      </c>
    </row>
    <row r="42" spans="1:4">
      <c r="A42" s="59"/>
      <c r="B42" s="60" t="s">
        <v>28</v>
      </c>
      <c r="C42" s="60"/>
      <c r="D42" s="62">
        <v>27128.720000000001</v>
      </c>
    </row>
    <row r="43" spans="1:4" ht="15.75" thickBot="1">
      <c r="A43" s="151" t="s">
        <v>29</v>
      </c>
      <c r="B43" s="152"/>
      <c r="C43" s="153"/>
      <c r="D43" s="70">
        <f>D38-D40</f>
        <v>0</v>
      </c>
    </row>
  </sheetData>
  <mergeCells count="22">
    <mergeCell ref="A39:D39"/>
    <mergeCell ref="A40:C40"/>
    <mergeCell ref="A43:C43"/>
    <mergeCell ref="A24:C24"/>
    <mergeCell ref="A26:D26"/>
    <mergeCell ref="A31:C31"/>
    <mergeCell ref="A32:D32"/>
    <mergeCell ref="A37:C37"/>
    <mergeCell ref="A38:C38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19" workbookViewId="0">
      <selection activeCell="H37" sqref="H37"/>
    </sheetView>
  </sheetViews>
  <sheetFormatPr defaultRowHeight="15"/>
  <cols>
    <col min="3" max="3" width="43.28515625" customWidth="1"/>
    <col min="4" max="4" width="21.42578125" customWidth="1"/>
  </cols>
  <sheetData>
    <row r="1" spans="1:4" ht="15.75">
      <c r="A1" s="157" t="s">
        <v>0</v>
      </c>
      <c r="B1" s="168"/>
      <c r="C1" s="168"/>
      <c r="D1" s="168"/>
    </row>
    <row r="2" spans="1:4" ht="15.75" thickBot="1">
      <c r="A2" s="56"/>
      <c r="B2" s="56"/>
      <c r="C2" s="56"/>
      <c r="D2" s="56"/>
    </row>
    <row r="3" spans="1:4">
      <c r="A3" s="158" t="s">
        <v>30</v>
      </c>
      <c r="B3" s="169"/>
      <c r="C3" s="170"/>
      <c r="D3" s="57" t="s">
        <v>31</v>
      </c>
    </row>
    <row r="4" spans="1:4">
      <c r="A4" s="161" t="s">
        <v>3</v>
      </c>
      <c r="B4" s="165"/>
      <c r="C4" s="165"/>
      <c r="D4" s="166"/>
    </row>
    <row r="5" spans="1:4">
      <c r="A5" s="162" t="s">
        <v>32</v>
      </c>
      <c r="B5" s="165"/>
      <c r="C5" s="165"/>
      <c r="D5" s="166"/>
    </row>
    <row r="6" spans="1:4">
      <c r="A6" s="162" t="s">
        <v>51</v>
      </c>
      <c r="B6" s="165"/>
      <c r="C6" s="165"/>
      <c r="D6" s="166"/>
    </row>
    <row r="7" spans="1:4">
      <c r="A7" s="162" t="s">
        <v>6</v>
      </c>
      <c r="B7" s="171"/>
      <c r="C7" s="163" t="s">
        <v>52</v>
      </c>
      <c r="D7" s="166"/>
    </row>
    <row r="8" spans="1:4">
      <c r="A8" s="162" t="s">
        <v>53</v>
      </c>
      <c r="B8" s="165"/>
      <c r="C8" s="165"/>
      <c r="D8" s="166"/>
    </row>
    <row r="9" spans="1:4">
      <c r="A9" s="147"/>
      <c r="B9" s="165"/>
      <c r="C9" s="165"/>
      <c r="D9" s="166"/>
    </row>
    <row r="10" spans="1:4">
      <c r="A10" s="130" t="s">
        <v>9</v>
      </c>
      <c r="B10" s="165"/>
      <c r="C10" s="171"/>
      <c r="D10" s="58">
        <f>SUM(D11:D12)</f>
        <v>3200948.12</v>
      </c>
    </row>
    <row r="11" spans="1:4">
      <c r="A11" s="59" t="s">
        <v>10</v>
      </c>
      <c r="B11" s="60"/>
      <c r="C11" s="60"/>
      <c r="D11" s="44">
        <v>54374</v>
      </c>
    </row>
    <row r="12" spans="1:4">
      <c r="A12" s="59" t="s">
        <v>11</v>
      </c>
      <c r="B12" s="60"/>
      <c r="C12" s="60"/>
      <c r="D12" s="44">
        <v>3146574.12</v>
      </c>
    </row>
    <row r="13" spans="1:4">
      <c r="A13" s="155" t="s">
        <v>12</v>
      </c>
      <c r="B13" s="165"/>
      <c r="C13" s="165"/>
      <c r="D13" s="166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69"/>
      <c r="B15" s="60"/>
      <c r="C15" s="46"/>
      <c r="D15" s="48"/>
    </row>
    <row r="16" spans="1:4">
      <c r="A16" s="69"/>
      <c r="B16" s="60"/>
      <c r="C16" s="46"/>
      <c r="D16" s="66">
        <v>0</v>
      </c>
    </row>
    <row r="17" spans="1:4">
      <c r="A17" s="69"/>
      <c r="B17" s="60"/>
      <c r="C17" s="46"/>
      <c r="D17" s="66">
        <v>0</v>
      </c>
    </row>
    <row r="18" spans="1:4">
      <c r="A18" s="156" t="s">
        <v>18</v>
      </c>
      <c r="B18" s="165"/>
      <c r="C18" s="171"/>
      <c r="D18" s="67">
        <f>SUM(D15:D17)</f>
        <v>0</v>
      </c>
    </row>
    <row r="19" spans="1:4">
      <c r="A19" s="155" t="s">
        <v>19</v>
      </c>
      <c r="B19" s="165"/>
      <c r="C19" s="165"/>
      <c r="D19" s="166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71"/>
      <c r="B21" s="60"/>
      <c r="C21" s="46"/>
      <c r="D21" s="66" t="s">
        <v>17</v>
      </c>
    </row>
    <row r="22" spans="1:4">
      <c r="A22" s="59"/>
      <c r="B22" s="60"/>
      <c r="C22" s="60"/>
      <c r="D22" s="66" t="s">
        <v>17</v>
      </c>
    </row>
    <row r="23" spans="1:4">
      <c r="A23" s="59"/>
      <c r="B23" s="60"/>
      <c r="C23" s="60"/>
      <c r="D23" s="66" t="s">
        <v>17</v>
      </c>
    </row>
    <row r="24" spans="1:4">
      <c r="A24" s="154" t="s">
        <v>20</v>
      </c>
      <c r="B24" s="165"/>
      <c r="C24" s="171"/>
      <c r="D24" s="67">
        <f>SUM(D21:D23)</f>
        <v>0</v>
      </c>
    </row>
    <row r="25" spans="1:4">
      <c r="A25" s="155" t="s">
        <v>21</v>
      </c>
      <c r="B25" s="165"/>
      <c r="C25" s="165"/>
      <c r="D25" s="166"/>
    </row>
    <row r="26" spans="1:4">
      <c r="A26" s="45" t="s">
        <v>13</v>
      </c>
      <c r="B26" s="46" t="s">
        <v>14</v>
      </c>
      <c r="C26" s="46" t="s">
        <v>15</v>
      </c>
      <c r="D26" s="47" t="s">
        <v>16</v>
      </c>
    </row>
    <row r="27" spans="1:4">
      <c r="A27" s="72"/>
      <c r="B27" s="73"/>
      <c r="C27" s="73"/>
      <c r="D27" s="66" t="s">
        <v>17</v>
      </c>
    </row>
    <row r="28" spans="1:4">
      <c r="A28" s="74"/>
      <c r="B28" s="42"/>
      <c r="C28" s="46"/>
      <c r="D28" s="66" t="s">
        <v>17</v>
      </c>
    </row>
    <row r="29" spans="1:4">
      <c r="A29" s="74"/>
      <c r="B29" s="60"/>
      <c r="C29" s="46"/>
      <c r="D29" s="66" t="s">
        <v>17</v>
      </c>
    </row>
    <row r="30" spans="1:4">
      <c r="A30" s="156" t="s">
        <v>22</v>
      </c>
      <c r="B30" s="165"/>
      <c r="C30" s="171"/>
      <c r="D30" s="67">
        <f>SUM(D27:D29)</f>
        <v>0</v>
      </c>
    </row>
    <row r="31" spans="1:4">
      <c r="A31" s="155" t="s">
        <v>23</v>
      </c>
      <c r="B31" s="165"/>
      <c r="C31" s="165"/>
      <c r="D31" s="166"/>
    </row>
    <row r="32" spans="1:4">
      <c r="A32" s="45" t="s">
        <v>13</v>
      </c>
      <c r="B32" s="46" t="s">
        <v>14</v>
      </c>
      <c r="C32" s="46" t="s">
        <v>15</v>
      </c>
      <c r="D32" s="47" t="s">
        <v>16</v>
      </c>
    </row>
    <row r="33" spans="1:4">
      <c r="A33" s="74"/>
      <c r="B33" s="42"/>
      <c r="C33" s="46"/>
      <c r="D33" s="66">
        <v>0</v>
      </c>
    </row>
    <row r="34" spans="1:4">
      <c r="A34" s="74"/>
      <c r="B34" s="60"/>
      <c r="C34" s="46"/>
      <c r="D34" s="66" t="s">
        <v>17</v>
      </c>
    </row>
    <row r="35" spans="1:4">
      <c r="A35" s="75"/>
      <c r="B35" s="60"/>
      <c r="C35" s="46"/>
      <c r="D35" s="66" t="s">
        <v>17</v>
      </c>
    </row>
    <row r="36" spans="1:4">
      <c r="A36" s="156" t="s">
        <v>24</v>
      </c>
      <c r="B36" s="165"/>
      <c r="C36" s="171"/>
      <c r="D36" s="67">
        <f>SUM(D33:D35)</f>
        <v>0</v>
      </c>
    </row>
    <row r="37" spans="1:4">
      <c r="A37" s="155" t="s">
        <v>25</v>
      </c>
      <c r="B37" s="165"/>
      <c r="C37" s="171"/>
      <c r="D37" s="58">
        <f>D10+D18+D24+D30+D36</f>
        <v>3200948.12</v>
      </c>
    </row>
    <row r="38" spans="1:4">
      <c r="A38" s="147"/>
      <c r="B38" s="165"/>
      <c r="C38" s="165"/>
      <c r="D38" s="166"/>
    </row>
    <row r="39" spans="1:4">
      <c r="A39" s="130" t="s">
        <v>26</v>
      </c>
      <c r="B39" s="165"/>
      <c r="C39" s="171"/>
      <c r="D39" s="58">
        <f>SUM(D40:D41)</f>
        <v>3200948.1199999996</v>
      </c>
    </row>
    <row r="40" spans="1:4">
      <c r="A40" s="59"/>
      <c r="B40" s="60" t="s">
        <v>27</v>
      </c>
      <c r="C40" s="60"/>
      <c r="D40" s="66">
        <v>0</v>
      </c>
    </row>
    <row r="41" spans="1:4">
      <c r="A41" s="59"/>
      <c r="B41" s="60" t="s">
        <v>28</v>
      </c>
      <c r="C41" s="60"/>
      <c r="D41" s="48">
        <f>3200945.78+2.34</f>
        <v>3200948.1199999996</v>
      </c>
    </row>
    <row r="42" spans="1:4" ht="15.75" thickBot="1">
      <c r="A42" s="151" t="s">
        <v>29</v>
      </c>
      <c r="B42" s="172"/>
      <c r="C42" s="173"/>
      <c r="D42" s="70">
        <f>D37-D39</f>
        <v>0</v>
      </c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showGridLines="0" workbookViewId="0">
      <selection activeCell="C27" sqref="C27"/>
    </sheetView>
  </sheetViews>
  <sheetFormatPr defaultRowHeight="15"/>
  <cols>
    <col min="2" max="2" width="21.42578125" customWidth="1"/>
    <col min="3" max="3" width="43.42578125" customWidth="1"/>
    <col min="4" max="4" width="21.7109375" customWidth="1"/>
  </cols>
  <sheetData>
    <row r="1" spans="1:4" ht="15.75">
      <c r="A1" s="157" t="s">
        <v>0</v>
      </c>
      <c r="B1" s="140"/>
      <c r="C1" s="140"/>
      <c r="D1" s="140"/>
    </row>
    <row r="2" spans="1:4" ht="15.75" thickBot="1">
      <c r="A2" s="38"/>
      <c r="B2" s="38"/>
      <c r="C2" s="38"/>
      <c r="D2" s="38"/>
    </row>
    <row r="3" spans="1:4">
      <c r="A3" s="158" t="s">
        <v>1</v>
      </c>
      <c r="B3" s="159"/>
      <c r="C3" s="160"/>
      <c r="D3" s="39" t="s">
        <v>2</v>
      </c>
    </row>
    <row r="4" spans="1:4">
      <c r="A4" s="161" t="s">
        <v>3</v>
      </c>
      <c r="B4" s="148"/>
      <c r="C4" s="148"/>
      <c r="D4" s="149"/>
    </row>
    <row r="5" spans="1:4">
      <c r="A5" s="161" t="s">
        <v>4</v>
      </c>
      <c r="B5" s="148"/>
      <c r="C5" s="148"/>
      <c r="D5" s="149"/>
    </row>
    <row r="6" spans="1:4">
      <c r="A6" s="161" t="s">
        <v>54</v>
      </c>
      <c r="B6" s="148"/>
      <c r="C6" s="148"/>
      <c r="D6" s="149"/>
    </row>
    <row r="7" spans="1:4">
      <c r="A7" s="161" t="s">
        <v>6</v>
      </c>
      <c r="B7" s="150"/>
      <c r="C7" s="163" t="s">
        <v>55</v>
      </c>
      <c r="D7" s="149"/>
    </row>
    <row r="8" spans="1:4">
      <c r="A8" s="161" t="s">
        <v>56</v>
      </c>
      <c r="B8" s="148"/>
      <c r="C8" s="148"/>
      <c r="D8" s="149"/>
    </row>
    <row r="9" spans="1:4">
      <c r="A9" s="147"/>
      <c r="B9" s="148"/>
      <c r="C9" s="148"/>
      <c r="D9" s="149"/>
    </row>
    <row r="10" spans="1:4">
      <c r="A10" s="130" t="s">
        <v>9</v>
      </c>
      <c r="B10" s="148"/>
      <c r="C10" s="150"/>
      <c r="D10" s="40">
        <f>SUM(D11:D12)</f>
        <v>100580.75</v>
      </c>
    </row>
    <row r="11" spans="1:4">
      <c r="A11" s="41" t="s">
        <v>10</v>
      </c>
      <c r="B11" s="42"/>
      <c r="C11" s="42"/>
      <c r="D11" s="48">
        <v>226.47</v>
      </c>
    </row>
    <row r="12" spans="1:4">
      <c r="A12" s="41" t="s">
        <v>11</v>
      </c>
      <c r="B12" s="42"/>
      <c r="C12" s="42"/>
      <c r="D12" s="44">
        <v>100354.28</v>
      </c>
    </row>
    <row r="13" spans="1:4">
      <c r="A13" s="155" t="s">
        <v>12</v>
      </c>
      <c r="B13" s="148"/>
      <c r="C13" s="148"/>
      <c r="D13" s="149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41"/>
      <c r="B15" s="42"/>
      <c r="C15" s="42"/>
      <c r="D15" s="48" t="s">
        <v>17</v>
      </c>
    </row>
    <row r="16" spans="1:4">
      <c r="A16" s="41"/>
      <c r="B16" s="42"/>
      <c r="C16" s="42"/>
      <c r="D16" s="48" t="s">
        <v>17</v>
      </c>
    </row>
    <row r="17" spans="1:4">
      <c r="A17" s="41"/>
      <c r="B17" s="42"/>
      <c r="C17" s="42"/>
      <c r="D17" s="48" t="s">
        <v>17</v>
      </c>
    </row>
    <row r="18" spans="1:4">
      <c r="A18" s="156" t="s">
        <v>18</v>
      </c>
      <c r="B18" s="148"/>
      <c r="C18" s="150"/>
      <c r="D18" s="49">
        <f>SUM(D15:D17)</f>
        <v>0</v>
      </c>
    </row>
    <row r="19" spans="1:4">
      <c r="A19" s="155" t="s">
        <v>19</v>
      </c>
      <c r="B19" s="148"/>
      <c r="C19" s="148"/>
      <c r="D19" s="149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41"/>
      <c r="B21" s="42"/>
      <c r="C21" s="42"/>
      <c r="D21" s="48"/>
    </row>
    <row r="22" spans="1:4">
      <c r="A22" s="41"/>
      <c r="B22" s="42"/>
      <c r="C22" s="42"/>
      <c r="D22" s="48" t="s">
        <v>17</v>
      </c>
    </row>
    <row r="23" spans="1:4">
      <c r="A23" s="41"/>
      <c r="B23" s="42"/>
      <c r="C23" s="42"/>
      <c r="D23" s="48" t="s">
        <v>17</v>
      </c>
    </row>
    <row r="24" spans="1:4">
      <c r="A24" s="154" t="s">
        <v>20</v>
      </c>
      <c r="B24" s="148"/>
      <c r="C24" s="150"/>
      <c r="D24" s="49">
        <f>SUM(D21:D23)</f>
        <v>0</v>
      </c>
    </row>
    <row r="25" spans="1:4">
      <c r="A25" s="155" t="s">
        <v>21</v>
      </c>
      <c r="B25" s="148"/>
      <c r="C25" s="148"/>
      <c r="D25" s="149"/>
    </row>
    <row r="26" spans="1:4">
      <c r="A26" s="45" t="s">
        <v>13</v>
      </c>
      <c r="B26" s="46" t="s">
        <v>14</v>
      </c>
      <c r="C26" s="46" t="s">
        <v>15</v>
      </c>
      <c r="D26" s="47" t="s">
        <v>16</v>
      </c>
    </row>
    <row r="27" spans="1:4">
      <c r="A27" s="51">
        <v>43011</v>
      </c>
      <c r="B27" s="46">
        <v>31017</v>
      </c>
      <c r="C27" s="46" t="s">
        <v>57</v>
      </c>
      <c r="D27" s="48">
        <v>-125.8</v>
      </c>
    </row>
    <row r="28" spans="1:4">
      <c r="A28" s="51">
        <v>43012</v>
      </c>
      <c r="B28" s="46">
        <v>41017</v>
      </c>
      <c r="C28" s="46" t="s">
        <v>57</v>
      </c>
      <c r="D28" s="48">
        <v>-296</v>
      </c>
    </row>
    <row r="29" spans="1:4">
      <c r="A29" s="51">
        <v>43013</v>
      </c>
      <c r="B29" s="46">
        <v>41017</v>
      </c>
      <c r="C29" s="46" t="s">
        <v>57</v>
      </c>
      <c r="D29" s="48">
        <v>-229.4</v>
      </c>
    </row>
    <row r="30" spans="1:4">
      <c r="A30" s="156" t="s">
        <v>22</v>
      </c>
      <c r="B30" s="148"/>
      <c r="C30" s="150"/>
      <c r="D30" s="49">
        <f>SUM(D27:D29)</f>
        <v>-651.20000000000005</v>
      </c>
    </row>
    <row r="31" spans="1:4">
      <c r="A31" s="155" t="s">
        <v>23</v>
      </c>
      <c r="B31" s="148"/>
      <c r="C31" s="148"/>
      <c r="D31" s="149"/>
    </row>
    <row r="32" spans="1:4">
      <c r="A32" s="45" t="s">
        <v>13</v>
      </c>
      <c r="B32" s="46" t="s">
        <v>14</v>
      </c>
      <c r="C32" s="46" t="s">
        <v>15</v>
      </c>
      <c r="D32" s="47" t="s">
        <v>16</v>
      </c>
    </row>
    <row r="33" spans="1:4">
      <c r="A33" s="51"/>
      <c r="B33" s="42"/>
      <c r="C33" s="46"/>
      <c r="D33" s="48" t="s">
        <v>17</v>
      </c>
    </row>
    <row r="34" spans="1:4">
      <c r="A34" s="41"/>
      <c r="B34" s="42"/>
      <c r="C34" s="42"/>
      <c r="D34" s="48" t="s">
        <v>17</v>
      </c>
    </row>
    <row r="35" spans="1:4">
      <c r="A35" s="41"/>
      <c r="B35" s="42"/>
      <c r="C35" s="42"/>
      <c r="D35" s="48" t="s">
        <v>17</v>
      </c>
    </row>
    <row r="36" spans="1:4">
      <c r="A36" s="156" t="s">
        <v>24</v>
      </c>
      <c r="B36" s="148"/>
      <c r="C36" s="150"/>
      <c r="D36" s="49">
        <f>SUM(D33:D35)</f>
        <v>0</v>
      </c>
    </row>
    <row r="37" spans="1:4">
      <c r="A37" s="155" t="s">
        <v>25</v>
      </c>
      <c r="B37" s="148"/>
      <c r="C37" s="150"/>
      <c r="D37" s="40">
        <f>D10+D18+D24+D30+D36</f>
        <v>99929.55</v>
      </c>
    </row>
    <row r="38" spans="1:4">
      <c r="A38" s="147"/>
      <c r="B38" s="148"/>
      <c r="C38" s="148"/>
      <c r="D38" s="149"/>
    </row>
    <row r="39" spans="1:4">
      <c r="A39" s="130" t="s">
        <v>26</v>
      </c>
      <c r="B39" s="148"/>
      <c r="C39" s="150"/>
      <c r="D39" s="40">
        <f>SUM(D40:D41)</f>
        <v>99929.55</v>
      </c>
    </row>
    <row r="40" spans="1:4">
      <c r="A40" s="41"/>
      <c r="B40" s="42" t="s">
        <v>27</v>
      </c>
      <c r="C40" s="42"/>
      <c r="D40" s="48">
        <v>0</v>
      </c>
    </row>
    <row r="41" spans="1:4">
      <c r="A41" s="41"/>
      <c r="B41" s="42" t="s">
        <v>28</v>
      </c>
      <c r="C41" s="42"/>
      <c r="D41" s="48">
        <f>99929.41+0.14</f>
        <v>99929.55</v>
      </c>
    </row>
    <row r="42" spans="1:4" ht="15.75" thickBot="1">
      <c r="A42" s="151" t="s">
        <v>29</v>
      </c>
      <c r="B42" s="152"/>
      <c r="C42" s="153"/>
      <c r="D42" s="52">
        <f>D37-D39</f>
        <v>0</v>
      </c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2"/>
  <sheetViews>
    <sheetView showGridLines="0" topLeftCell="A7" workbookViewId="0">
      <selection activeCell="H37" sqref="H37"/>
    </sheetView>
  </sheetViews>
  <sheetFormatPr defaultRowHeight="15"/>
  <cols>
    <col min="3" max="3" width="42.85546875" customWidth="1"/>
    <col min="4" max="4" width="22.85546875" customWidth="1"/>
  </cols>
  <sheetData>
    <row r="1" spans="1:4" ht="15.75">
      <c r="A1" s="157" t="s">
        <v>0</v>
      </c>
      <c r="B1" s="140"/>
      <c r="C1" s="140"/>
      <c r="D1" s="140"/>
    </row>
    <row r="2" spans="1:4" ht="15.75" thickBot="1">
      <c r="A2" s="38"/>
      <c r="B2" s="38"/>
      <c r="C2" s="38"/>
      <c r="D2" s="38"/>
    </row>
    <row r="3" spans="1:4">
      <c r="A3" s="158" t="s">
        <v>30</v>
      </c>
      <c r="B3" s="159"/>
      <c r="C3" s="160"/>
      <c r="D3" s="39" t="s">
        <v>31</v>
      </c>
    </row>
    <row r="4" spans="1:4">
      <c r="A4" s="161" t="s">
        <v>58</v>
      </c>
      <c r="B4" s="148"/>
      <c r="C4" s="148"/>
      <c r="D4" s="149"/>
    </row>
    <row r="5" spans="1:4">
      <c r="A5" s="161" t="s">
        <v>59</v>
      </c>
      <c r="B5" s="148"/>
      <c r="C5" s="148"/>
      <c r="D5" s="149"/>
    </row>
    <row r="6" spans="1:4">
      <c r="A6" s="161" t="s">
        <v>60</v>
      </c>
      <c r="B6" s="148"/>
      <c r="C6" s="148"/>
      <c r="D6" s="149"/>
    </row>
    <row r="7" spans="1:4">
      <c r="A7" s="161" t="s">
        <v>6</v>
      </c>
      <c r="B7" s="150"/>
      <c r="C7" s="163" t="s">
        <v>61</v>
      </c>
      <c r="D7" s="149"/>
    </row>
    <row r="8" spans="1:4">
      <c r="A8" s="161" t="s">
        <v>62</v>
      </c>
      <c r="B8" s="148"/>
      <c r="C8" s="148"/>
      <c r="D8" s="149"/>
    </row>
    <row r="9" spans="1:4">
      <c r="A9" s="147"/>
      <c r="B9" s="148"/>
      <c r="C9" s="148"/>
      <c r="D9" s="149"/>
    </row>
    <row r="10" spans="1:4">
      <c r="A10" s="130" t="s">
        <v>9</v>
      </c>
      <c r="B10" s="148"/>
      <c r="C10" s="150"/>
      <c r="D10" s="40">
        <f>SUM(D11:D12)</f>
        <v>0</v>
      </c>
    </row>
    <row r="11" spans="1:4">
      <c r="A11" s="41" t="s">
        <v>10</v>
      </c>
      <c r="B11" s="42"/>
      <c r="C11" s="42"/>
      <c r="D11" s="48">
        <v>0</v>
      </c>
    </row>
    <row r="12" spans="1:4">
      <c r="A12" s="41" t="s">
        <v>11</v>
      </c>
      <c r="B12" s="42"/>
      <c r="C12" s="42"/>
      <c r="D12" s="48">
        <v>0</v>
      </c>
    </row>
    <row r="13" spans="1:4">
      <c r="A13" s="155" t="s">
        <v>12</v>
      </c>
      <c r="B13" s="148"/>
      <c r="C13" s="148"/>
      <c r="D13" s="149"/>
    </row>
    <row r="14" spans="1:4">
      <c r="A14" s="45" t="s">
        <v>13</v>
      </c>
      <c r="B14" s="46" t="s">
        <v>14</v>
      </c>
      <c r="C14" s="46" t="s">
        <v>15</v>
      </c>
      <c r="D14" s="47" t="s">
        <v>16</v>
      </c>
    </row>
    <row r="15" spans="1:4">
      <c r="A15" s="51"/>
      <c r="B15" s="38"/>
      <c r="C15" s="76"/>
      <c r="D15" s="48"/>
    </row>
    <row r="16" spans="1:4">
      <c r="A16" s="51"/>
      <c r="B16" s="42"/>
      <c r="C16" s="76"/>
      <c r="D16" s="48"/>
    </row>
    <row r="17" spans="1:4">
      <c r="A17" s="51"/>
      <c r="B17" s="42"/>
      <c r="C17" s="42"/>
      <c r="D17" s="48"/>
    </row>
    <row r="18" spans="1:4">
      <c r="A18" s="156" t="s">
        <v>18</v>
      </c>
      <c r="B18" s="148"/>
      <c r="C18" s="150"/>
      <c r="D18" s="49">
        <f>SUM(D15:D17)</f>
        <v>0</v>
      </c>
    </row>
    <row r="19" spans="1:4">
      <c r="A19" s="155" t="s">
        <v>19</v>
      </c>
      <c r="B19" s="148"/>
      <c r="C19" s="148"/>
      <c r="D19" s="149"/>
    </row>
    <row r="20" spans="1:4">
      <c r="A20" s="45" t="s">
        <v>13</v>
      </c>
      <c r="B20" s="46" t="s">
        <v>14</v>
      </c>
      <c r="C20" s="46" t="s">
        <v>15</v>
      </c>
      <c r="D20" s="47" t="s">
        <v>16</v>
      </c>
    </row>
    <row r="21" spans="1:4">
      <c r="A21" s="41"/>
      <c r="B21" s="42"/>
      <c r="C21" s="42"/>
      <c r="D21" s="48" t="s">
        <v>17</v>
      </c>
    </row>
    <row r="22" spans="1:4">
      <c r="A22" s="41"/>
      <c r="B22" s="42"/>
      <c r="C22" s="42"/>
      <c r="D22" s="48" t="s">
        <v>17</v>
      </c>
    </row>
    <row r="23" spans="1:4">
      <c r="A23" s="41"/>
      <c r="B23" s="42"/>
      <c r="C23" s="42"/>
      <c r="D23" s="48" t="s">
        <v>17</v>
      </c>
    </row>
    <row r="24" spans="1:4">
      <c r="A24" s="154" t="s">
        <v>20</v>
      </c>
      <c r="B24" s="148"/>
      <c r="C24" s="150"/>
      <c r="D24" s="49">
        <f>SUM(D21:D23)</f>
        <v>0</v>
      </c>
    </row>
    <row r="25" spans="1:4">
      <c r="A25" s="155" t="s">
        <v>21</v>
      </c>
      <c r="B25" s="148"/>
      <c r="C25" s="148"/>
      <c r="D25" s="149"/>
    </row>
    <row r="26" spans="1:4">
      <c r="A26" s="45" t="s">
        <v>13</v>
      </c>
      <c r="B26" s="46" t="s">
        <v>14</v>
      </c>
      <c r="C26" s="46" t="s">
        <v>15</v>
      </c>
      <c r="D26" s="47" t="s">
        <v>16</v>
      </c>
    </row>
    <row r="27" spans="1:4">
      <c r="A27" s="77"/>
      <c r="B27" s="38"/>
      <c r="C27" s="42"/>
      <c r="D27" s="48">
        <v>0</v>
      </c>
    </row>
    <row r="28" spans="1:4">
      <c r="A28" s="41"/>
      <c r="B28" s="42"/>
      <c r="C28" s="42"/>
      <c r="D28" s="48" t="s">
        <v>17</v>
      </c>
    </row>
    <row r="29" spans="1:4">
      <c r="A29" s="41"/>
      <c r="B29" s="42"/>
      <c r="C29" s="42"/>
      <c r="D29" s="48" t="s">
        <v>17</v>
      </c>
    </row>
    <row r="30" spans="1:4">
      <c r="A30" s="156" t="s">
        <v>22</v>
      </c>
      <c r="B30" s="148"/>
      <c r="C30" s="150"/>
      <c r="D30" s="49">
        <f>SUM(D27:D29)</f>
        <v>0</v>
      </c>
    </row>
    <row r="31" spans="1:4">
      <c r="A31" s="155" t="s">
        <v>23</v>
      </c>
      <c r="B31" s="148"/>
      <c r="C31" s="148"/>
      <c r="D31" s="149"/>
    </row>
    <row r="32" spans="1:4">
      <c r="A32" s="45" t="s">
        <v>13</v>
      </c>
      <c r="B32" s="46" t="s">
        <v>14</v>
      </c>
      <c r="C32" s="46" t="s">
        <v>15</v>
      </c>
      <c r="D32" s="47" t="s">
        <v>16</v>
      </c>
    </row>
    <row r="33" spans="1:4">
      <c r="A33" s="71"/>
      <c r="B33" s="42"/>
      <c r="C33" s="46"/>
      <c r="D33" s="48" t="s">
        <v>17</v>
      </c>
    </row>
    <row r="34" spans="1:4">
      <c r="A34" s="71"/>
      <c r="B34" s="46"/>
      <c r="C34" s="46"/>
      <c r="D34" s="48" t="s">
        <v>17</v>
      </c>
    </row>
    <row r="35" spans="1:4">
      <c r="A35" s="78"/>
      <c r="B35" s="79"/>
      <c r="C35" s="46"/>
      <c r="D35" s="48" t="s">
        <v>17</v>
      </c>
    </row>
    <row r="36" spans="1:4">
      <c r="A36" s="156" t="s">
        <v>24</v>
      </c>
      <c r="B36" s="148"/>
      <c r="C36" s="150"/>
      <c r="D36" s="49">
        <f>SUM(D33:D35)</f>
        <v>0</v>
      </c>
    </row>
    <row r="37" spans="1:4">
      <c r="A37" s="155" t="s">
        <v>25</v>
      </c>
      <c r="B37" s="148"/>
      <c r="C37" s="150"/>
      <c r="D37" s="40">
        <f>D11+D19+D25+D30+D36</f>
        <v>0</v>
      </c>
    </row>
    <row r="38" spans="1:4">
      <c r="A38" s="147"/>
      <c r="B38" s="148"/>
      <c r="C38" s="148"/>
      <c r="D38" s="149"/>
    </row>
    <row r="39" spans="1:4">
      <c r="A39" s="130" t="s">
        <v>63</v>
      </c>
      <c r="B39" s="148"/>
      <c r="C39" s="150"/>
      <c r="D39" s="40">
        <f>SUM(D40:D41)</f>
        <v>0</v>
      </c>
    </row>
    <row r="40" spans="1:4">
      <c r="A40" s="41"/>
      <c r="B40" s="42" t="s">
        <v>27</v>
      </c>
      <c r="C40" s="42"/>
      <c r="D40" s="48">
        <v>0</v>
      </c>
    </row>
    <row r="41" spans="1:4">
      <c r="A41" s="41"/>
      <c r="B41" s="42" t="s">
        <v>28</v>
      </c>
      <c r="C41" s="42"/>
      <c r="D41" s="48">
        <v>0</v>
      </c>
    </row>
    <row r="42" spans="1:4" ht="15.75" thickBot="1">
      <c r="A42" s="151" t="s">
        <v>29</v>
      </c>
      <c r="B42" s="152"/>
      <c r="C42" s="153"/>
      <c r="D42" s="52">
        <f>D37-D39</f>
        <v>0</v>
      </c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987-5</vt:lpstr>
      <vt:lpstr>1054-7</vt:lpstr>
      <vt:lpstr>1055-5</vt:lpstr>
      <vt:lpstr>1138-1</vt:lpstr>
      <vt:lpstr>1217-5</vt:lpstr>
      <vt:lpstr>1643-0</vt:lpstr>
      <vt:lpstr>1687-1</vt:lpstr>
      <vt:lpstr>71043-3</vt:lpstr>
      <vt:lpstr>130301-7</vt:lpstr>
      <vt:lpstr>BB - 8788-2</vt:lpstr>
      <vt:lpstr>BB- 8913-3</vt:lpstr>
      <vt:lpstr>BB- 8915-X</vt:lpstr>
      <vt:lpstr>SANTANDER-877-1</vt:lpstr>
      <vt:lpstr>SANTANDER- 2118-1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maria.silva</dc:creator>
  <cp:lastModifiedBy>leandro.neves</cp:lastModifiedBy>
  <dcterms:created xsi:type="dcterms:W3CDTF">2022-03-03T13:11:08Z</dcterms:created>
  <dcterms:modified xsi:type="dcterms:W3CDTF">2022-03-17T14:18:42Z</dcterms:modified>
</cp:coreProperties>
</file>